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sepa-my.sharepoint.com/personal/stanfield_kelley_epa_gov/Documents/Desktop/12DCA FINAL DOCKET/"/>
    </mc:Choice>
  </mc:AlternateContent>
  <xr:revisionPtr revIDLastSave="1" documentId="8_{94BBD5A4-38BB-42AF-9DFB-48C3C89D63CA}" xr6:coauthVersionLast="47" xr6:coauthVersionMax="47" xr10:uidLastSave="{40D5E2AE-3A9B-45FA-9413-F69C7E4F5C09}"/>
  <bookViews>
    <workbookView xWindow="-120" yWindow="-120" windowWidth="29040" windowHeight="15720" tabRatio="598" xr2:uid="{759BA97A-5EA5-4B61-9D66-5A865A02D674}"/>
  </bookViews>
  <sheets>
    <sheet name="Cover Page" sheetId="4" r:id="rId1"/>
    <sheet name="ReadMe" sheetId="5" r:id="rId2"/>
    <sheet name="12DCA per Facility max release " sheetId="1" r:id="rId3"/>
    <sheet name="Max conc per OES" sheetId="3" r:id="rId4"/>
    <sheet name="Conversion Factors" sheetId="2" r:id="rId5"/>
  </sheets>
  <definedNames>
    <definedName name="_2017NEI_Nonpoint_TSCA_Chem_List">#REF!</definedName>
    <definedName name="_2017NEI_tsca_chemicals_wSCCdetail_Query">#REF!</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1</definedName>
    <definedName name="_AtRisk_SimSetting_MultipleCPUModeV8" hidden="1">1</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2" hidden="1">'12DCA per Facility max release '!$A$2:$BW$516</definedName>
    <definedName name="AT">#REF!</definedName>
    <definedName name="AT_50th_non_cancer">#REF!</definedName>
    <definedName name="AT_50th_non_cancer_DC">#REF!</definedName>
    <definedName name="AT_95th_non_cancer">#REF!</definedName>
    <definedName name="AT_95th_non_cancer_DC">#REF!</definedName>
    <definedName name="AT_AC">#REF!</definedName>
    <definedName name="AT_AC_DC">#REF!</definedName>
    <definedName name="AT_ADC_high">#REF!</definedName>
    <definedName name="AT_ADC_mid">#REF!</definedName>
    <definedName name="AT_cancer">#REF!</definedName>
    <definedName name="AT_cancer_DC">#REF!</definedName>
    <definedName name="AT_LADC">#REF!</definedName>
    <definedName name="AWD">#REF!</definedName>
    <definedName name="AWD_DC_50th">#REF!</definedName>
    <definedName name="AWD_DC_95th">#REF!</definedName>
    <definedName name="CASRN">#REF!</definedName>
    <definedName name="ED">#REF!</definedName>
    <definedName name="ED_AC">#REF!</definedName>
    <definedName name="ED_AC_DC">#REF!</definedName>
    <definedName name="ED_chronic">#REF!</definedName>
    <definedName name="ED_chronic_DC">#REF!</definedName>
    <definedName name="EF">#REF!</definedName>
    <definedName name="EG">#REF!</definedName>
    <definedName name="Pal_Workbook_GUID" hidden="1">"SK39RLEDQA2L46YW8H5SUKN3"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TRUE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what">#REF!</definedName>
    <definedName name="WY_50th">#REF!</definedName>
    <definedName name="WY_50th_DC">#REF!</definedName>
    <definedName name="WY_95th">#REF!</definedName>
    <definedName name="WY_95th_DC">#REF!</definedName>
    <definedName name="WY_high">#REF!</definedName>
    <definedName name="WY_mi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3" l="1"/>
  <c r="BY19" i="3" s="1"/>
  <c r="P19" i="3"/>
  <c r="BV19" i="3" s="1"/>
  <c r="Q18" i="3"/>
  <c r="BW18" i="3" s="1"/>
  <c r="CC18" i="3" s="1"/>
  <c r="P18" i="3"/>
  <c r="BV18" i="3" s="1"/>
  <c r="Q17" i="3"/>
  <c r="BY17" i="3" s="1"/>
  <c r="P17" i="3"/>
  <c r="BV17" i="3" s="1"/>
  <c r="Q16" i="3"/>
  <c r="BY16" i="3" s="1"/>
  <c r="P16" i="3"/>
  <c r="BV16" i="3" s="1"/>
  <c r="Q15" i="3"/>
  <c r="BW15" i="3" s="1"/>
  <c r="CD15" i="3" s="1"/>
  <c r="CE15" i="3" s="1"/>
  <c r="P15" i="3"/>
  <c r="BT15" i="3" s="1"/>
  <c r="Q14" i="3"/>
  <c r="BY14" i="3" s="1"/>
  <c r="P14" i="3"/>
  <c r="BV14" i="3" s="1"/>
  <c r="Q13" i="3"/>
  <c r="BY13" i="3" s="1"/>
  <c r="P13" i="3"/>
  <c r="BV13" i="3" s="1"/>
  <c r="Q12" i="3"/>
  <c r="BY12" i="3" s="1"/>
  <c r="P12" i="3"/>
  <c r="BT12" i="3" s="1"/>
  <c r="CA12" i="3" s="1"/>
  <c r="BU12" i="3" l="1"/>
  <c r="CB18" i="3"/>
  <c r="BX15" i="3"/>
  <c r="BV12" i="3"/>
  <c r="BT19" i="3"/>
  <c r="BU19" i="3"/>
  <c r="BW19" i="3"/>
  <c r="BX19" i="3"/>
  <c r="CD18" i="3"/>
  <c r="CE18" i="3" s="1"/>
  <c r="BT18" i="3"/>
  <c r="BU18" i="3"/>
  <c r="BX18" i="3"/>
  <c r="BY18" i="3"/>
  <c r="BT17" i="3"/>
  <c r="BU17" i="3"/>
  <c r="BW17" i="3"/>
  <c r="BX17" i="3"/>
  <c r="BU15" i="3"/>
  <c r="BU13" i="3"/>
  <c r="BY15" i="3"/>
  <c r="BT13" i="3"/>
  <c r="BX13" i="3"/>
  <c r="BV15" i="3"/>
  <c r="BW13" i="3"/>
  <c r="CD13" i="3" s="1"/>
  <c r="CE13" i="3" s="1"/>
  <c r="BT16" i="3"/>
  <c r="BU16" i="3"/>
  <c r="BW16" i="3"/>
  <c r="BX16" i="3"/>
  <c r="CA15" i="3"/>
  <c r="BZ15" i="3"/>
  <c r="CB15" i="3"/>
  <c r="CC15" i="3"/>
  <c r="BT14" i="3"/>
  <c r="BU14" i="3"/>
  <c r="BW14" i="3"/>
  <c r="BX14" i="3"/>
  <c r="CB13" i="3"/>
  <c r="CC13" i="3"/>
  <c r="BZ12" i="3"/>
  <c r="BW12" i="3"/>
  <c r="BX12" i="3"/>
  <c r="BZ17" i="3" l="1"/>
  <c r="CA17" i="3"/>
  <c r="BZ18" i="3"/>
  <c r="CA18" i="3"/>
  <c r="CC19" i="3"/>
  <c r="CB19" i="3"/>
  <c r="CA19" i="3"/>
  <c r="BZ19" i="3"/>
  <c r="CB17" i="3"/>
  <c r="CC17" i="3"/>
  <c r="CD19" i="3"/>
  <c r="CE19" i="3" s="1"/>
  <c r="CD17" i="3"/>
  <c r="CE17" i="3" s="1"/>
  <c r="CA13" i="3"/>
  <c r="BZ13" i="3"/>
  <c r="BZ16" i="3"/>
  <c r="CA16" i="3"/>
  <c r="CC16" i="3"/>
  <c r="CB16" i="3"/>
  <c r="CD16" i="3"/>
  <c r="CE16" i="3" s="1"/>
  <c r="CA14" i="3"/>
  <c r="BZ14" i="3"/>
  <c r="CC14" i="3"/>
  <c r="CB14" i="3"/>
  <c r="CD14" i="3"/>
  <c r="CE14" i="3" s="1"/>
  <c r="CD12" i="3"/>
  <c r="CE12" i="3" s="1"/>
  <c r="CC12" i="3"/>
  <c r="CB12" i="3"/>
  <c r="Q11" i="3" l="1"/>
  <c r="BY11" i="3" s="1"/>
  <c r="P11" i="3"/>
  <c r="BV11" i="3" s="1"/>
  <c r="Q10" i="3"/>
  <c r="BW10" i="3" s="1"/>
  <c r="P10" i="3"/>
  <c r="BV10" i="3" s="1"/>
  <c r="Q9" i="3"/>
  <c r="BY9" i="3" s="1"/>
  <c r="P9" i="3"/>
  <c r="BU9" i="3" s="1"/>
  <c r="Q6" i="3"/>
  <c r="BX6" i="3" s="1"/>
  <c r="P6" i="3"/>
  <c r="BV6" i="3" s="1"/>
  <c r="Q4" i="3"/>
  <c r="BY4" i="3" s="1"/>
  <c r="P4" i="3"/>
  <c r="BV4" i="3" s="1"/>
  <c r="Q5" i="3"/>
  <c r="BY5" i="3" s="1"/>
  <c r="P5" i="3"/>
  <c r="BV5" i="3" s="1"/>
  <c r="Q3" i="3"/>
  <c r="P3" i="3"/>
  <c r="BV3" i="3" s="1"/>
  <c r="BX3" i="3" l="1"/>
  <c r="BW3" i="3"/>
  <c r="BY6" i="3"/>
  <c r="BW9" i="3"/>
  <c r="CC9" i="3" s="1"/>
  <c r="BT9" i="3"/>
  <c r="BZ9" i="3" s="1"/>
  <c r="BV9" i="3"/>
  <c r="BX9" i="3"/>
  <c r="BT10" i="3"/>
  <c r="CA10" i="3" s="1"/>
  <c r="BU10" i="3"/>
  <c r="BT11" i="3"/>
  <c r="BU11" i="3"/>
  <c r="BW11" i="3"/>
  <c r="BX11" i="3"/>
  <c r="CD10" i="3"/>
  <c r="CE10" i="3" s="1"/>
  <c r="CB10" i="3"/>
  <c r="CC10" i="3"/>
  <c r="BX10" i="3"/>
  <c r="BY10" i="3"/>
  <c r="BT4" i="3"/>
  <c r="CA4" i="3" s="1"/>
  <c r="BU4" i="3"/>
  <c r="BW6" i="3"/>
  <c r="CC6" i="3" s="1"/>
  <c r="CB6" i="3"/>
  <c r="CD6" i="3"/>
  <c r="CE6" i="3" s="1"/>
  <c r="BT6" i="3"/>
  <c r="BU6" i="3"/>
  <c r="BW4" i="3"/>
  <c r="BX4" i="3"/>
  <c r="BT5" i="3"/>
  <c r="BU5" i="3"/>
  <c r="BW5" i="3"/>
  <c r="BX5" i="3"/>
  <c r="BY3" i="3"/>
  <c r="BT3" i="3"/>
  <c r="BU3" i="3"/>
  <c r="CA9" i="3" l="1"/>
  <c r="CB9" i="3"/>
  <c r="CD9" i="3"/>
  <c r="CE9" i="3" s="1"/>
  <c r="BZ10" i="3"/>
  <c r="BZ4" i="3"/>
  <c r="CD11" i="3"/>
  <c r="CE11" i="3" s="1"/>
  <c r="CC11" i="3"/>
  <c r="CB11" i="3"/>
  <c r="CA11" i="3"/>
  <c r="BZ11" i="3"/>
  <c r="CA6" i="3"/>
  <c r="BZ6" i="3"/>
  <c r="CD4" i="3"/>
  <c r="CE4" i="3" s="1"/>
  <c r="CC4" i="3"/>
  <c r="CB4" i="3"/>
  <c r="CA5" i="3"/>
  <c r="BZ5" i="3"/>
  <c r="CC5" i="3"/>
  <c r="CB5" i="3"/>
  <c r="CD5" i="3"/>
  <c r="CE5" i="3" s="1"/>
  <c r="CA3" i="3"/>
  <c r="BZ3" i="3"/>
  <c r="CD3" i="3"/>
  <c r="CE3" i="3" s="1"/>
  <c r="CC3" i="3"/>
  <c r="CB3" i="3"/>
  <c r="U516" i="1" l="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CB475" i="1" s="1"/>
  <c r="U474" i="1"/>
  <c r="U473" i="1"/>
  <c r="U472" i="1"/>
  <c r="U471" i="1"/>
  <c r="U470" i="1"/>
  <c r="CC470" i="1" s="1"/>
  <c r="U469" i="1"/>
  <c r="U468" i="1"/>
  <c r="U467" i="1"/>
  <c r="U466" i="1"/>
  <c r="U465" i="1"/>
  <c r="U464" i="1"/>
  <c r="U463" i="1"/>
  <c r="U462" i="1"/>
  <c r="U461" i="1"/>
  <c r="U460" i="1"/>
  <c r="U459" i="1"/>
  <c r="U458" i="1"/>
  <c r="U457" i="1"/>
  <c r="U456" i="1"/>
  <c r="U455" i="1"/>
  <c r="U454" i="1"/>
  <c r="U453" i="1"/>
  <c r="U452" i="1"/>
  <c r="U451" i="1"/>
  <c r="U450" i="1"/>
  <c r="U449" i="1"/>
  <c r="U448" i="1"/>
  <c r="CB448" i="1" s="1"/>
  <c r="U447" i="1"/>
  <c r="U446" i="1"/>
  <c r="U445" i="1"/>
  <c r="U444" i="1"/>
  <c r="U443" i="1"/>
  <c r="CC443" i="1" s="1"/>
  <c r="U442" i="1"/>
  <c r="U441" i="1"/>
  <c r="U440" i="1"/>
  <c r="U439" i="1"/>
  <c r="CA439" i="1" s="1"/>
  <c r="U438" i="1"/>
  <c r="U437" i="1"/>
  <c r="U436" i="1"/>
  <c r="U435" i="1"/>
  <c r="U434" i="1"/>
  <c r="U433" i="1"/>
  <c r="U432" i="1"/>
  <c r="U431" i="1"/>
  <c r="U430" i="1"/>
  <c r="CA430" i="1" s="1"/>
  <c r="U429" i="1"/>
  <c r="CB429" i="1" s="1"/>
  <c r="U428" i="1"/>
  <c r="CC428" i="1" s="1"/>
  <c r="U427" i="1"/>
  <c r="U426" i="1"/>
  <c r="U425" i="1"/>
  <c r="U424" i="1"/>
  <c r="U423" i="1"/>
  <c r="U422" i="1"/>
  <c r="U421" i="1"/>
  <c r="U420" i="1"/>
  <c r="U419" i="1"/>
  <c r="U418" i="1"/>
  <c r="U417" i="1"/>
  <c r="U416" i="1"/>
  <c r="CA416" i="1" s="1"/>
  <c r="U415" i="1"/>
  <c r="CC415" i="1" s="1"/>
  <c r="U414" i="1"/>
  <c r="U413" i="1"/>
  <c r="U412" i="1"/>
  <c r="U411" i="1"/>
  <c r="U410" i="1"/>
  <c r="CC410" i="1" s="1"/>
  <c r="U409" i="1"/>
  <c r="U408" i="1"/>
  <c r="U407" i="1"/>
  <c r="U406" i="1"/>
  <c r="U405" i="1"/>
  <c r="U404" i="1"/>
  <c r="U403" i="1"/>
  <c r="U402" i="1"/>
  <c r="U401" i="1"/>
  <c r="CC401" i="1" s="1"/>
  <c r="U400" i="1"/>
  <c r="U399" i="1"/>
  <c r="U398" i="1"/>
  <c r="U397" i="1"/>
  <c r="U396" i="1"/>
  <c r="U395" i="1"/>
  <c r="U394" i="1"/>
  <c r="CA394" i="1" s="1"/>
  <c r="CG394" i="1" s="1"/>
  <c r="U393" i="1"/>
  <c r="CB393" i="1" s="1"/>
  <c r="U392" i="1"/>
  <c r="U391" i="1"/>
  <c r="U390" i="1"/>
  <c r="U389" i="1"/>
  <c r="U388" i="1"/>
  <c r="U387" i="1"/>
  <c r="U386" i="1"/>
  <c r="U385" i="1"/>
  <c r="U384" i="1"/>
  <c r="CA384" i="1" s="1"/>
  <c r="CH384" i="1" s="1"/>
  <c r="CI384" i="1" s="1"/>
  <c r="U383" i="1"/>
  <c r="U382" i="1"/>
  <c r="U381" i="1"/>
  <c r="CC381" i="1" s="1"/>
  <c r="U380" i="1"/>
  <c r="U379" i="1"/>
  <c r="U378" i="1"/>
  <c r="U377" i="1"/>
  <c r="U376" i="1"/>
  <c r="CB376" i="1" s="1"/>
  <c r="U375" i="1"/>
  <c r="CC375" i="1" s="1"/>
  <c r="U374" i="1"/>
  <c r="U373" i="1"/>
  <c r="U372" i="1"/>
  <c r="CA372" i="1" s="1"/>
  <c r="CH372" i="1" s="1"/>
  <c r="CI372" i="1" s="1"/>
  <c r="U371" i="1"/>
  <c r="CB371" i="1" s="1"/>
  <c r="U370" i="1"/>
  <c r="U369" i="1"/>
  <c r="U368" i="1"/>
  <c r="CB368" i="1" s="1"/>
  <c r="U367" i="1"/>
  <c r="U366" i="1"/>
  <c r="U365" i="1"/>
  <c r="U364" i="1"/>
  <c r="U363" i="1"/>
  <c r="CB363" i="1" s="1"/>
  <c r="U362" i="1"/>
  <c r="CB362" i="1" s="1"/>
  <c r="U361" i="1"/>
  <c r="U360" i="1"/>
  <c r="U359" i="1"/>
  <c r="U358" i="1"/>
  <c r="CA358" i="1" s="1"/>
  <c r="CG358" i="1" s="1"/>
  <c r="U357" i="1"/>
  <c r="U356" i="1"/>
  <c r="CB356" i="1" s="1"/>
  <c r="U355" i="1"/>
  <c r="U354" i="1"/>
  <c r="U353" i="1"/>
  <c r="U352" i="1"/>
  <c r="U351" i="1"/>
  <c r="U350" i="1"/>
  <c r="U349" i="1"/>
  <c r="U348" i="1"/>
  <c r="U347" i="1"/>
  <c r="U346" i="1"/>
  <c r="U345" i="1"/>
  <c r="CC345" i="1" s="1"/>
  <c r="U344" i="1"/>
  <c r="U343" i="1"/>
  <c r="U342" i="1"/>
  <c r="CC342" i="1" s="1"/>
  <c r="U341" i="1"/>
  <c r="CA341" i="1" s="1"/>
  <c r="CH341" i="1" s="1"/>
  <c r="CI341" i="1" s="1"/>
  <c r="U340" i="1"/>
  <c r="U339" i="1"/>
  <c r="U338" i="1"/>
  <c r="U337" i="1"/>
  <c r="U336" i="1"/>
  <c r="U335" i="1"/>
  <c r="U334" i="1"/>
  <c r="U333" i="1"/>
  <c r="CC333" i="1" s="1"/>
  <c r="U332" i="1"/>
  <c r="U331" i="1"/>
  <c r="CC331" i="1" s="1"/>
  <c r="U330" i="1"/>
  <c r="U329" i="1"/>
  <c r="U328" i="1"/>
  <c r="U327" i="1"/>
  <c r="U326" i="1"/>
  <c r="U325" i="1"/>
  <c r="U324" i="1"/>
  <c r="U323" i="1"/>
  <c r="CC323" i="1" s="1"/>
  <c r="U322" i="1"/>
  <c r="CB322" i="1" s="1"/>
  <c r="U321" i="1"/>
  <c r="U320" i="1"/>
  <c r="CC320" i="1" s="1"/>
  <c r="U319" i="1"/>
  <c r="U318" i="1"/>
  <c r="U317" i="1"/>
  <c r="U316" i="1"/>
  <c r="U315" i="1"/>
  <c r="U314" i="1"/>
  <c r="U313" i="1"/>
  <c r="U312" i="1"/>
  <c r="CB312" i="1" s="1"/>
  <c r="U311" i="1"/>
  <c r="U310" i="1"/>
  <c r="CC310" i="1" s="1"/>
  <c r="U309" i="1"/>
  <c r="U308" i="1"/>
  <c r="U307" i="1"/>
  <c r="CC307" i="1" s="1"/>
  <c r="U306" i="1"/>
  <c r="U305" i="1"/>
  <c r="CC305" i="1" s="1"/>
  <c r="U304" i="1"/>
  <c r="U303" i="1"/>
  <c r="U302" i="1"/>
  <c r="U301" i="1"/>
  <c r="U300" i="1"/>
  <c r="U299" i="1"/>
  <c r="U298" i="1"/>
  <c r="U297" i="1"/>
  <c r="U296" i="1"/>
  <c r="U295" i="1"/>
  <c r="U294" i="1"/>
  <c r="CB294" i="1" s="1"/>
  <c r="U293" i="1"/>
  <c r="CC293" i="1" s="1"/>
  <c r="U292" i="1"/>
  <c r="U291" i="1"/>
  <c r="U290" i="1"/>
  <c r="U289" i="1"/>
  <c r="U288" i="1"/>
  <c r="U287" i="1"/>
  <c r="U286" i="1"/>
  <c r="CC286" i="1" s="1"/>
  <c r="U285" i="1"/>
  <c r="U284" i="1"/>
  <c r="CA284" i="1" s="1"/>
  <c r="U283" i="1"/>
  <c r="U282" i="1"/>
  <c r="CC282" i="1" s="1"/>
  <c r="U281" i="1"/>
  <c r="U280" i="1"/>
  <c r="CA280" i="1" s="1"/>
  <c r="CG280" i="1" s="1"/>
  <c r="U279" i="1"/>
  <c r="U278" i="1"/>
  <c r="U277" i="1"/>
  <c r="U276" i="1"/>
  <c r="U275" i="1"/>
  <c r="U274" i="1"/>
  <c r="CB274" i="1" s="1"/>
  <c r="U273" i="1"/>
  <c r="CC273" i="1" s="1"/>
  <c r="U272" i="1"/>
  <c r="U271" i="1"/>
  <c r="U270" i="1"/>
  <c r="U269" i="1"/>
  <c r="U268" i="1"/>
  <c r="U267" i="1"/>
  <c r="U266" i="1"/>
  <c r="U265" i="1"/>
  <c r="U264" i="1"/>
  <c r="U263" i="1"/>
  <c r="U262" i="1"/>
  <c r="CB262" i="1" s="1"/>
  <c r="U261" i="1"/>
  <c r="U260" i="1"/>
  <c r="U259" i="1"/>
  <c r="U258" i="1"/>
  <c r="U257" i="1"/>
  <c r="U256" i="1"/>
  <c r="U255" i="1"/>
  <c r="U254" i="1"/>
  <c r="U253" i="1"/>
  <c r="CC253" i="1" s="1"/>
  <c r="U252" i="1"/>
  <c r="U251" i="1"/>
  <c r="U250" i="1"/>
  <c r="U249" i="1"/>
  <c r="U248" i="1"/>
  <c r="CC248" i="1" s="1"/>
  <c r="U247" i="1"/>
  <c r="CC247" i="1" s="1"/>
  <c r="U246" i="1"/>
  <c r="CB246" i="1" s="1"/>
  <c r="U245" i="1"/>
  <c r="U244" i="1"/>
  <c r="U243" i="1"/>
  <c r="U242" i="1"/>
  <c r="U241" i="1"/>
  <c r="U240" i="1"/>
  <c r="U239" i="1"/>
  <c r="U238" i="1"/>
  <c r="CC238" i="1" s="1"/>
  <c r="U237" i="1"/>
  <c r="CB237" i="1" s="1"/>
  <c r="U236" i="1"/>
  <c r="U235" i="1"/>
  <c r="CC235" i="1" s="1"/>
  <c r="U234" i="1"/>
  <c r="U233" i="1"/>
  <c r="CA233" i="1" s="1"/>
  <c r="CH233" i="1" s="1"/>
  <c r="CI233" i="1" s="1"/>
  <c r="U232" i="1"/>
  <c r="U231" i="1"/>
  <c r="U230" i="1"/>
  <c r="U229" i="1"/>
  <c r="U228" i="1"/>
  <c r="U227" i="1"/>
  <c r="U226" i="1"/>
  <c r="U225" i="1"/>
  <c r="U224" i="1"/>
  <c r="CB224" i="1" s="1"/>
  <c r="U223" i="1"/>
  <c r="U222" i="1"/>
  <c r="U221" i="1"/>
  <c r="U220" i="1"/>
  <c r="U219" i="1"/>
  <c r="U218" i="1"/>
  <c r="U217" i="1"/>
  <c r="U216" i="1"/>
  <c r="U215" i="1"/>
  <c r="U214" i="1"/>
  <c r="CB214" i="1" s="1"/>
  <c r="U213" i="1"/>
  <c r="CC213" i="1" s="1"/>
  <c r="U212" i="1"/>
  <c r="U211" i="1"/>
  <c r="CC211" i="1" s="1"/>
  <c r="U210" i="1"/>
  <c r="U209" i="1"/>
  <c r="U208" i="1"/>
  <c r="U207" i="1"/>
  <c r="U206" i="1"/>
  <c r="U205" i="1"/>
  <c r="U204" i="1"/>
  <c r="U203" i="1"/>
  <c r="U202" i="1"/>
  <c r="U201" i="1"/>
  <c r="CB201" i="1" s="1"/>
  <c r="U200" i="1"/>
  <c r="CC200" i="1" s="1"/>
  <c r="U199" i="1"/>
  <c r="U198" i="1"/>
  <c r="U197" i="1"/>
  <c r="CA197" i="1" s="1"/>
  <c r="CH197" i="1" s="1"/>
  <c r="CI197" i="1" s="1"/>
  <c r="U196" i="1"/>
  <c r="U195" i="1"/>
  <c r="U194" i="1"/>
  <c r="U193" i="1"/>
  <c r="U192" i="1"/>
  <c r="U191" i="1"/>
  <c r="CA191" i="1" s="1"/>
  <c r="CH191" i="1" s="1"/>
  <c r="CI191" i="1" s="1"/>
  <c r="U190" i="1"/>
  <c r="U189" i="1"/>
  <c r="U188" i="1"/>
  <c r="U187" i="1"/>
  <c r="U186" i="1"/>
  <c r="U185" i="1"/>
  <c r="U184" i="1"/>
  <c r="U183" i="1"/>
  <c r="U182" i="1"/>
  <c r="U181" i="1"/>
  <c r="U180" i="1"/>
  <c r="U179" i="1"/>
  <c r="U178" i="1"/>
  <c r="U177" i="1"/>
  <c r="CA177" i="1" s="1"/>
  <c r="CF177" i="1" s="1"/>
  <c r="U176" i="1"/>
  <c r="U175" i="1"/>
  <c r="U174" i="1"/>
  <c r="U173" i="1"/>
  <c r="U172" i="1"/>
  <c r="U171" i="1"/>
  <c r="CB171" i="1" s="1"/>
  <c r="U170" i="1"/>
  <c r="U169" i="1"/>
  <c r="CA169" i="1" s="1"/>
  <c r="CH169" i="1" s="1"/>
  <c r="CI169" i="1" s="1"/>
  <c r="U168" i="1"/>
  <c r="CA168" i="1" s="1"/>
  <c r="CH168" i="1" s="1"/>
  <c r="CI168" i="1" s="1"/>
  <c r="U167" i="1"/>
  <c r="U166" i="1"/>
  <c r="CB166" i="1" s="1"/>
  <c r="U165" i="1"/>
  <c r="U164" i="1"/>
  <c r="U163" i="1"/>
  <c r="CA163" i="1" s="1"/>
  <c r="CH163" i="1" s="1"/>
  <c r="CI163" i="1" s="1"/>
  <c r="U162" i="1"/>
  <c r="U161" i="1"/>
  <c r="U160" i="1"/>
  <c r="U159" i="1"/>
  <c r="U158" i="1"/>
  <c r="U157" i="1"/>
  <c r="U156" i="1"/>
  <c r="CA156" i="1" s="1"/>
  <c r="CH156" i="1" s="1"/>
  <c r="CI156" i="1" s="1"/>
  <c r="U155" i="1"/>
  <c r="U154" i="1"/>
  <c r="CB154" i="1" s="1"/>
  <c r="U153" i="1"/>
  <c r="U152" i="1"/>
  <c r="CB152" i="1" s="1"/>
  <c r="U151" i="1"/>
  <c r="CA151" i="1" s="1"/>
  <c r="CH151" i="1" s="1"/>
  <c r="CI151" i="1" s="1"/>
  <c r="U150" i="1"/>
  <c r="CC150" i="1" s="1"/>
  <c r="U149" i="1"/>
  <c r="U148" i="1"/>
  <c r="CB148" i="1" s="1"/>
  <c r="U147" i="1"/>
  <c r="U146" i="1"/>
  <c r="U145" i="1"/>
  <c r="U144" i="1"/>
  <c r="CA144" i="1" s="1"/>
  <c r="CH144" i="1" s="1"/>
  <c r="CI144" i="1" s="1"/>
  <c r="U143" i="1"/>
  <c r="CA143" i="1" s="1"/>
  <c r="CH143" i="1" s="1"/>
  <c r="CI143" i="1" s="1"/>
  <c r="U142" i="1"/>
  <c r="CB142" i="1" s="1"/>
  <c r="U141" i="1"/>
  <c r="U140" i="1"/>
  <c r="U139" i="1"/>
  <c r="CC139" i="1" s="1"/>
  <c r="U138" i="1"/>
  <c r="CA138" i="1" s="1"/>
  <c r="CH138" i="1" s="1"/>
  <c r="CI138" i="1" s="1"/>
  <c r="U137" i="1"/>
  <c r="U136" i="1"/>
  <c r="U135" i="1"/>
  <c r="U134" i="1"/>
  <c r="U133" i="1"/>
  <c r="U132" i="1"/>
  <c r="CC132" i="1" s="1"/>
  <c r="U131" i="1"/>
  <c r="CC131" i="1" s="1"/>
  <c r="U130" i="1"/>
  <c r="CC130" i="1" s="1"/>
  <c r="U129" i="1"/>
  <c r="U128" i="1"/>
  <c r="CC128" i="1" s="1"/>
  <c r="U127" i="1"/>
  <c r="U126" i="1"/>
  <c r="CC126" i="1" s="1"/>
  <c r="U125" i="1"/>
  <c r="U124" i="1"/>
  <c r="U123" i="1"/>
  <c r="U122" i="1"/>
  <c r="U121" i="1"/>
  <c r="CC121" i="1" s="1"/>
  <c r="U120" i="1"/>
  <c r="CA120" i="1" s="1"/>
  <c r="CH120" i="1" s="1"/>
  <c r="CI120" i="1" s="1"/>
  <c r="U119" i="1"/>
  <c r="U118" i="1"/>
  <c r="U117" i="1"/>
  <c r="U116" i="1"/>
  <c r="CA116" i="1" s="1"/>
  <c r="CH116" i="1" s="1"/>
  <c r="CI116" i="1" s="1"/>
  <c r="U115" i="1"/>
  <c r="CB115" i="1" s="1"/>
  <c r="U114" i="1"/>
  <c r="CB114" i="1" s="1"/>
  <c r="U113" i="1"/>
  <c r="U112" i="1"/>
  <c r="CA112" i="1" s="1"/>
  <c r="CF112" i="1" s="1"/>
  <c r="U111" i="1"/>
  <c r="U110" i="1"/>
  <c r="U109" i="1"/>
  <c r="U108" i="1"/>
  <c r="U107" i="1"/>
  <c r="U106" i="1"/>
  <c r="U105" i="1"/>
  <c r="CA105" i="1" s="1"/>
  <c r="CH105" i="1" s="1"/>
  <c r="CI105" i="1" s="1"/>
  <c r="U104" i="1"/>
  <c r="CA104" i="1" s="1"/>
  <c r="CH104" i="1" s="1"/>
  <c r="CI104" i="1" s="1"/>
  <c r="U103" i="1"/>
  <c r="U102" i="1"/>
  <c r="U101" i="1"/>
  <c r="U100" i="1"/>
  <c r="U99" i="1"/>
  <c r="U98" i="1"/>
  <c r="U97" i="1"/>
  <c r="U96" i="1"/>
  <c r="CA96" i="1" s="1"/>
  <c r="CH96" i="1" s="1"/>
  <c r="CI96" i="1" s="1"/>
  <c r="U95" i="1"/>
  <c r="CC95" i="1" s="1"/>
  <c r="U94" i="1"/>
  <c r="CB94" i="1" s="1"/>
  <c r="U93" i="1"/>
  <c r="U92" i="1"/>
  <c r="CC92" i="1" s="1"/>
  <c r="U91" i="1"/>
  <c r="U90" i="1"/>
  <c r="U89" i="1"/>
  <c r="U88" i="1"/>
  <c r="U87" i="1"/>
  <c r="U86" i="1"/>
  <c r="U85" i="1"/>
  <c r="U84" i="1"/>
  <c r="U83" i="1"/>
  <c r="CC83" i="1" s="1"/>
  <c r="U82" i="1"/>
  <c r="U81" i="1"/>
  <c r="U80" i="1"/>
  <c r="CC80" i="1" s="1"/>
  <c r="U79" i="1"/>
  <c r="U78" i="1"/>
  <c r="U77" i="1"/>
  <c r="U76" i="1"/>
  <c r="U75" i="1"/>
  <c r="U74" i="1"/>
  <c r="U73" i="1"/>
  <c r="CC73" i="1" s="1"/>
  <c r="U72" i="1"/>
  <c r="CB72" i="1" s="1"/>
  <c r="U71" i="1"/>
  <c r="U70" i="1"/>
  <c r="CC70" i="1" s="1"/>
  <c r="U69" i="1"/>
  <c r="CB69" i="1" s="1"/>
  <c r="U68" i="1"/>
  <c r="CC68" i="1" s="1"/>
  <c r="U67" i="1"/>
  <c r="CC67" i="1" s="1"/>
  <c r="U66" i="1"/>
  <c r="CC66" i="1" s="1"/>
  <c r="U65" i="1"/>
  <c r="U64" i="1"/>
  <c r="U63" i="1"/>
  <c r="U62" i="1"/>
  <c r="U61" i="1"/>
  <c r="U60" i="1"/>
  <c r="CC60" i="1" s="1"/>
  <c r="U59" i="1"/>
  <c r="U58" i="1"/>
  <c r="CA58" i="1" s="1"/>
  <c r="U57" i="1"/>
  <c r="U56" i="1"/>
  <c r="CB56" i="1" s="1"/>
  <c r="U55" i="1"/>
  <c r="U54" i="1"/>
  <c r="U53" i="1"/>
  <c r="U52" i="1"/>
  <c r="U51" i="1"/>
  <c r="U50" i="1"/>
  <c r="U49" i="1"/>
  <c r="U48" i="1"/>
  <c r="CB48" i="1" s="1"/>
  <c r="U47" i="1"/>
  <c r="CC47" i="1" s="1"/>
  <c r="U46" i="1"/>
  <c r="U45" i="1"/>
  <c r="CA45" i="1" s="1"/>
  <c r="CH45" i="1" s="1"/>
  <c r="CI45" i="1" s="1"/>
  <c r="U44" i="1"/>
  <c r="CC44" i="1" s="1"/>
  <c r="U43" i="1"/>
  <c r="U42" i="1"/>
  <c r="U41" i="1"/>
  <c r="U40" i="1"/>
  <c r="U39" i="1"/>
  <c r="U38" i="1"/>
  <c r="U37" i="1"/>
  <c r="U36" i="1"/>
  <c r="U35" i="1"/>
  <c r="CC35" i="1" s="1"/>
  <c r="U34" i="1"/>
  <c r="CC34" i="1" s="1"/>
  <c r="U33" i="1"/>
  <c r="CA33" i="1" s="1"/>
  <c r="CH33" i="1" s="1"/>
  <c r="CI33" i="1" s="1"/>
  <c r="U32" i="1"/>
  <c r="U31" i="1"/>
  <c r="CC31" i="1" s="1"/>
  <c r="U30" i="1"/>
  <c r="CA30" i="1" s="1"/>
  <c r="CH30" i="1" s="1"/>
  <c r="CI30" i="1" s="1"/>
  <c r="U29" i="1"/>
  <c r="CA29" i="1" s="1"/>
  <c r="CH29" i="1" s="1"/>
  <c r="CI29" i="1" s="1"/>
  <c r="U28" i="1"/>
  <c r="U27" i="1"/>
  <c r="U26" i="1"/>
  <c r="U25" i="1"/>
  <c r="U24" i="1"/>
  <c r="CB24" i="1" s="1"/>
  <c r="U23" i="1"/>
  <c r="U22" i="1"/>
  <c r="CA22" i="1" s="1"/>
  <c r="CF22" i="1" s="1"/>
  <c r="U21" i="1"/>
  <c r="U20" i="1"/>
  <c r="U19" i="1"/>
  <c r="U18" i="1"/>
  <c r="U17" i="1"/>
  <c r="U16" i="1"/>
  <c r="CC16" i="1" s="1"/>
  <c r="U15" i="1"/>
  <c r="U14" i="1"/>
  <c r="U13" i="1"/>
  <c r="CC13" i="1" s="1"/>
  <c r="U12" i="1"/>
  <c r="CA12" i="1" s="1"/>
  <c r="CH12" i="1" s="1"/>
  <c r="CI12" i="1" s="1"/>
  <c r="U11" i="1"/>
  <c r="CC11" i="1" s="1"/>
  <c r="U10" i="1"/>
  <c r="U9" i="1"/>
  <c r="U8" i="1"/>
  <c r="U7" i="1"/>
  <c r="U6" i="1"/>
  <c r="U5" i="1"/>
  <c r="U4" i="1"/>
  <c r="U3"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BZ475" i="1" s="1"/>
  <c r="T474" i="1"/>
  <c r="T473" i="1"/>
  <c r="T472" i="1"/>
  <c r="T471" i="1"/>
  <c r="T470" i="1"/>
  <c r="BY470" i="1" s="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BY443" i="1" s="1"/>
  <c r="T442" i="1"/>
  <c r="BX442" i="1" s="1"/>
  <c r="T441" i="1"/>
  <c r="T440" i="1"/>
  <c r="BX440" i="1" s="1"/>
  <c r="T439" i="1"/>
  <c r="BZ439" i="1" s="1"/>
  <c r="T438" i="1"/>
  <c r="BZ438" i="1" s="1"/>
  <c r="T437" i="1"/>
  <c r="T436" i="1"/>
  <c r="BY436" i="1" s="1"/>
  <c r="T435" i="1"/>
  <c r="T434" i="1"/>
  <c r="T433" i="1"/>
  <c r="T432" i="1"/>
  <c r="BY432" i="1" s="1"/>
  <c r="T431" i="1"/>
  <c r="T430" i="1"/>
  <c r="BX430" i="1" s="1"/>
  <c r="T429" i="1"/>
  <c r="BY429" i="1" s="1"/>
  <c r="T428" i="1"/>
  <c r="BY428" i="1" s="1"/>
  <c r="T427" i="1"/>
  <c r="T426" i="1"/>
  <c r="T425" i="1"/>
  <c r="T424" i="1"/>
  <c r="T423" i="1"/>
  <c r="T422" i="1"/>
  <c r="T421" i="1"/>
  <c r="T420" i="1"/>
  <c r="BZ420" i="1" s="1"/>
  <c r="T419" i="1"/>
  <c r="T418" i="1"/>
  <c r="BX418" i="1" s="1"/>
  <c r="CD418" i="1" s="1"/>
  <c r="T417" i="1"/>
  <c r="T416" i="1"/>
  <c r="BX416" i="1" s="1"/>
  <c r="CE416" i="1" s="1"/>
  <c r="T415" i="1"/>
  <c r="BX415" i="1" s="1"/>
  <c r="T414" i="1"/>
  <c r="BY414" i="1" s="1"/>
  <c r="T413" i="1"/>
  <c r="T412" i="1"/>
  <c r="T411" i="1"/>
  <c r="BZ411" i="1" s="1"/>
  <c r="T410" i="1"/>
  <c r="T409" i="1"/>
  <c r="T408" i="1"/>
  <c r="T407" i="1"/>
  <c r="T406" i="1"/>
  <c r="T405" i="1"/>
  <c r="T404" i="1"/>
  <c r="BZ404" i="1" s="1"/>
  <c r="T403" i="1"/>
  <c r="T402" i="1"/>
  <c r="T401" i="1"/>
  <c r="T400" i="1"/>
  <c r="T399" i="1"/>
  <c r="T398" i="1"/>
  <c r="BZ398" i="1" s="1"/>
  <c r="T397" i="1"/>
  <c r="T396" i="1"/>
  <c r="T395" i="1"/>
  <c r="T394" i="1"/>
  <c r="BX394" i="1" s="1"/>
  <c r="T393" i="1"/>
  <c r="T392" i="1"/>
  <c r="T391" i="1"/>
  <c r="T390" i="1"/>
  <c r="T389" i="1"/>
  <c r="T388" i="1"/>
  <c r="T387" i="1"/>
  <c r="T386" i="1"/>
  <c r="T385" i="1"/>
  <c r="T384" i="1"/>
  <c r="BX384" i="1" s="1"/>
  <c r="T383" i="1"/>
  <c r="T382" i="1"/>
  <c r="BX382" i="1" s="1"/>
  <c r="T381" i="1"/>
  <c r="T380" i="1"/>
  <c r="BY380" i="1" s="1"/>
  <c r="T379" i="1"/>
  <c r="T378" i="1"/>
  <c r="T377" i="1"/>
  <c r="T376" i="1"/>
  <c r="T375" i="1"/>
  <c r="T374" i="1"/>
  <c r="T373" i="1"/>
  <c r="T372" i="1"/>
  <c r="BY372" i="1" s="1"/>
  <c r="T371" i="1"/>
  <c r="BY371" i="1" s="1"/>
  <c r="T370" i="1"/>
  <c r="BX370" i="1" s="1"/>
  <c r="CD370" i="1" s="1"/>
  <c r="T369" i="1"/>
  <c r="T368" i="1"/>
  <c r="BZ368" i="1" s="1"/>
  <c r="T367" i="1"/>
  <c r="BY367" i="1" s="1"/>
  <c r="T366" i="1"/>
  <c r="T365" i="1"/>
  <c r="T364" i="1"/>
  <c r="BX364" i="1" s="1"/>
  <c r="CD364" i="1" s="1"/>
  <c r="T363" i="1"/>
  <c r="T362" i="1"/>
  <c r="BY362" i="1" s="1"/>
  <c r="T361" i="1"/>
  <c r="T360" i="1"/>
  <c r="T359" i="1"/>
  <c r="T358" i="1"/>
  <c r="T357" i="1"/>
  <c r="BZ357" i="1" s="1"/>
  <c r="T356" i="1"/>
  <c r="BZ356" i="1" s="1"/>
  <c r="T355" i="1"/>
  <c r="T354" i="1"/>
  <c r="T353" i="1"/>
  <c r="T352" i="1"/>
  <c r="T351" i="1"/>
  <c r="T350" i="1"/>
  <c r="T349" i="1"/>
  <c r="T348" i="1"/>
  <c r="BX348" i="1" s="1"/>
  <c r="T347" i="1"/>
  <c r="T346" i="1"/>
  <c r="BX346" i="1" s="1"/>
  <c r="T345" i="1"/>
  <c r="BX345" i="1" s="1"/>
  <c r="T344" i="1"/>
  <c r="BX344" i="1" s="1"/>
  <c r="T343" i="1"/>
  <c r="T342" i="1"/>
  <c r="BY342" i="1" s="1"/>
  <c r="T341" i="1"/>
  <c r="BY341" i="1" s="1"/>
  <c r="T340" i="1"/>
  <c r="BY340" i="1" s="1"/>
  <c r="T339" i="1"/>
  <c r="T338" i="1"/>
  <c r="T337" i="1"/>
  <c r="T336" i="1"/>
  <c r="BX336" i="1" s="1"/>
  <c r="T335" i="1"/>
  <c r="BZ335" i="1" s="1"/>
  <c r="T334" i="1"/>
  <c r="T333" i="1"/>
  <c r="BY333" i="1" s="1"/>
  <c r="T332" i="1"/>
  <c r="T331" i="1"/>
  <c r="BX331" i="1" s="1"/>
  <c r="T330" i="1"/>
  <c r="T329" i="1"/>
  <c r="T328" i="1"/>
  <c r="T327" i="1"/>
  <c r="T326" i="1"/>
  <c r="T325" i="1"/>
  <c r="T324" i="1"/>
  <c r="T323" i="1"/>
  <c r="BX323" i="1" s="1"/>
  <c r="CE323" i="1" s="1"/>
  <c r="T322" i="1"/>
  <c r="BX322" i="1" s="1"/>
  <c r="T321" i="1"/>
  <c r="BZ321" i="1" s="1"/>
  <c r="T320" i="1"/>
  <c r="BZ320" i="1" s="1"/>
  <c r="T319" i="1"/>
  <c r="BX319" i="1" s="1"/>
  <c r="T318" i="1"/>
  <c r="BX318" i="1" s="1"/>
  <c r="T317" i="1"/>
  <c r="T316" i="1"/>
  <c r="BX316" i="1" s="1"/>
  <c r="T315" i="1"/>
  <c r="T314" i="1"/>
  <c r="BZ314" i="1" s="1"/>
  <c r="T313" i="1"/>
  <c r="BY313" i="1" s="1"/>
  <c r="T312" i="1"/>
  <c r="BX312" i="1" s="1"/>
  <c r="T311" i="1"/>
  <c r="T310" i="1"/>
  <c r="BX310" i="1" s="1"/>
  <c r="T309" i="1"/>
  <c r="T308" i="1"/>
  <c r="T307" i="1"/>
  <c r="BX307" i="1" s="1"/>
  <c r="T306" i="1"/>
  <c r="T305" i="1"/>
  <c r="T304" i="1"/>
  <c r="T303" i="1"/>
  <c r="T302" i="1"/>
  <c r="T301" i="1"/>
  <c r="T300" i="1"/>
  <c r="BY300" i="1" s="1"/>
  <c r="T299" i="1"/>
  <c r="T298" i="1"/>
  <c r="BX298" i="1" s="1"/>
  <c r="T297" i="1"/>
  <c r="T296" i="1"/>
  <c r="T295" i="1"/>
  <c r="T294" i="1"/>
  <c r="BY294" i="1" s="1"/>
  <c r="T293" i="1"/>
  <c r="T292" i="1"/>
  <c r="T291" i="1"/>
  <c r="T290" i="1"/>
  <c r="T289" i="1"/>
  <c r="T288" i="1"/>
  <c r="T287" i="1"/>
  <c r="T286" i="1"/>
  <c r="BX286" i="1" s="1"/>
  <c r="CE286" i="1" s="1"/>
  <c r="T285" i="1"/>
  <c r="T284" i="1"/>
  <c r="BX284" i="1" s="1"/>
  <c r="CE284" i="1" s="1"/>
  <c r="T283" i="1"/>
  <c r="T282" i="1"/>
  <c r="T281" i="1"/>
  <c r="T280" i="1"/>
  <c r="T279" i="1"/>
  <c r="T278" i="1"/>
  <c r="T277" i="1"/>
  <c r="T276" i="1"/>
  <c r="T275" i="1"/>
  <c r="T274" i="1"/>
  <c r="BX274" i="1" s="1"/>
  <c r="T273" i="1"/>
  <c r="BZ273" i="1" s="1"/>
  <c r="T272" i="1"/>
  <c r="T271" i="1"/>
  <c r="T270" i="1"/>
  <c r="T269" i="1"/>
  <c r="BY269" i="1" s="1"/>
  <c r="T268" i="1"/>
  <c r="T267" i="1"/>
  <c r="T266" i="1"/>
  <c r="T265" i="1"/>
  <c r="T264" i="1"/>
  <c r="T263" i="1"/>
  <c r="T262" i="1"/>
  <c r="T261" i="1"/>
  <c r="BY261" i="1" s="1"/>
  <c r="T260" i="1"/>
  <c r="T259" i="1"/>
  <c r="T258" i="1"/>
  <c r="T257" i="1"/>
  <c r="T256" i="1"/>
  <c r="T255" i="1"/>
  <c r="BX255" i="1" s="1"/>
  <c r="T254" i="1"/>
  <c r="T253" i="1"/>
  <c r="BX253" i="1" s="1"/>
  <c r="CE253" i="1" s="1"/>
  <c r="T252" i="1"/>
  <c r="T251" i="1"/>
  <c r="BZ251" i="1" s="1"/>
  <c r="T250" i="1"/>
  <c r="T249" i="1"/>
  <c r="T248" i="1"/>
  <c r="T247" i="1"/>
  <c r="BX247" i="1" s="1"/>
  <c r="T246" i="1"/>
  <c r="T245" i="1"/>
  <c r="BX245" i="1" s="1"/>
  <c r="T244" i="1"/>
  <c r="T243" i="1"/>
  <c r="T242" i="1"/>
  <c r="T241" i="1"/>
  <c r="T240" i="1"/>
  <c r="BX240" i="1" s="1"/>
  <c r="T239" i="1"/>
  <c r="T238" i="1"/>
  <c r="T237" i="1"/>
  <c r="BY237" i="1" s="1"/>
  <c r="T236" i="1"/>
  <c r="BY236" i="1" s="1"/>
  <c r="T235" i="1"/>
  <c r="BX235" i="1" s="1"/>
  <c r="CD235" i="1" s="1"/>
  <c r="T234" i="1"/>
  <c r="BX234" i="1" s="1"/>
  <c r="T233" i="1"/>
  <c r="T232" i="1"/>
  <c r="T231" i="1"/>
  <c r="T230" i="1"/>
  <c r="T229" i="1"/>
  <c r="T228" i="1"/>
  <c r="BX228" i="1" s="1"/>
  <c r="T227" i="1"/>
  <c r="T226" i="1"/>
  <c r="T225" i="1"/>
  <c r="T224" i="1"/>
  <c r="T223" i="1"/>
  <c r="T222" i="1"/>
  <c r="BZ222" i="1" s="1"/>
  <c r="T221" i="1"/>
  <c r="T220" i="1"/>
  <c r="BY220" i="1" s="1"/>
  <c r="T219" i="1"/>
  <c r="T218" i="1"/>
  <c r="T217" i="1"/>
  <c r="BX217" i="1" s="1"/>
  <c r="T216" i="1"/>
  <c r="T215" i="1"/>
  <c r="T214" i="1"/>
  <c r="BY214" i="1" s="1"/>
  <c r="T213" i="1"/>
  <c r="BX213" i="1" s="1"/>
  <c r="T212" i="1"/>
  <c r="T211" i="1"/>
  <c r="BX211" i="1" s="1"/>
  <c r="T210" i="1"/>
  <c r="T209" i="1"/>
  <c r="T208" i="1"/>
  <c r="T207" i="1"/>
  <c r="T206" i="1"/>
  <c r="T205" i="1"/>
  <c r="T204" i="1"/>
  <c r="BX204" i="1" s="1"/>
  <c r="T203" i="1"/>
  <c r="T202" i="1"/>
  <c r="T201" i="1"/>
  <c r="T200" i="1"/>
  <c r="T199" i="1"/>
  <c r="T198" i="1"/>
  <c r="BY198" i="1" s="1"/>
  <c r="T197" i="1"/>
  <c r="BY197" i="1" s="1"/>
  <c r="T196" i="1"/>
  <c r="BZ196" i="1" s="1"/>
  <c r="T195" i="1"/>
  <c r="T194" i="1"/>
  <c r="T193" i="1"/>
  <c r="T192" i="1"/>
  <c r="T191" i="1"/>
  <c r="BX191" i="1" s="1"/>
  <c r="CE191" i="1" s="1"/>
  <c r="T190" i="1"/>
  <c r="BX190" i="1" s="1"/>
  <c r="T189" i="1"/>
  <c r="T188" i="1"/>
  <c r="T187" i="1"/>
  <c r="T186" i="1"/>
  <c r="T185" i="1"/>
  <c r="T184" i="1"/>
  <c r="T183" i="1"/>
  <c r="T182" i="1"/>
  <c r="T181" i="1"/>
  <c r="T180" i="1"/>
  <c r="T179" i="1"/>
  <c r="T178" i="1"/>
  <c r="BX178" i="1" s="1"/>
  <c r="T177" i="1"/>
  <c r="BZ177" i="1" s="1"/>
  <c r="T176" i="1"/>
  <c r="T175" i="1"/>
  <c r="T174" i="1"/>
  <c r="T173" i="1"/>
  <c r="T172" i="1"/>
  <c r="BY172" i="1" s="1"/>
  <c r="T171" i="1"/>
  <c r="BY171" i="1" s="1"/>
  <c r="T170" i="1"/>
  <c r="T169" i="1"/>
  <c r="T168" i="1"/>
  <c r="T167" i="1"/>
  <c r="T166" i="1"/>
  <c r="T165" i="1"/>
  <c r="T164" i="1"/>
  <c r="BZ164" i="1" s="1"/>
  <c r="T163" i="1"/>
  <c r="T162" i="1"/>
  <c r="T161" i="1"/>
  <c r="BX161" i="1" s="1"/>
  <c r="T160" i="1"/>
  <c r="BX160" i="1" s="1"/>
  <c r="T159" i="1"/>
  <c r="T158" i="1"/>
  <c r="T157" i="1"/>
  <c r="T156" i="1"/>
  <c r="BZ156" i="1" s="1"/>
  <c r="T155" i="1"/>
  <c r="BY155" i="1" s="1"/>
  <c r="T154" i="1"/>
  <c r="BY154" i="1" s="1"/>
  <c r="T153" i="1"/>
  <c r="BX153" i="1" s="1"/>
  <c r="T152" i="1"/>
  <c r="BY152" i="1" s="1"/>
  <c r="T151" i="1"/>
  <c r="BZ151" i="1" s="1"/>
  <c r="T150" i="1"/>
  <c r="BX150" i="1" s="1"/>
  <c r="T149" i="1"/>
  <c r="T148" i="1"/>
  <c r="T147" i="1"/>
  <c r="T146" i="1"/>
  <c r="T145" i="1"/>
  <c r="T144" i="1"/>
  <c r="T143" i="1"/>
  <c r="BX143" i="1" s="1"/>
  <c r="T142" i="1"/>
  <c r="T141" i="1"/>
  <c r="BY141" i="1" s="1"/>
  <c r="T140" i="1"/>
  <c r="T139" i="1"/>
  <c r="T138" i="1"/>
  <c r="BZ138" i="1" s="1"/>
  <c r="T137" i="1"/>
  <c r="T136" i="1"/>
  <c r="BX136" i="1" s="1"/>
  <c r="T135" i="1"/>
  <c r="T134" i="1"/>
  <c r="T133" i="1"/>
  <c r="BX133" i="1" s="1"/>
  <c r="CE133" i="1" s="1"/>
  <c r="T132" i="1"/>
  <c r="BX132" i="1" s="1"/>
  <c r="T131" i="1"/>
  <c r="BX131" i="1" s="1"/>
  <c r="T130" i="1"/>
  <c r="T129" i="1"/>
  <c r="BX129" i="1" s="1"/>
  <c r="T128" i="1"/>
  <c r="BY128" i="1" s="1"/>
  <c r="T127" i="1"/>
  <c r="BY127" i="1" s="1"/>
  <c r="T126" i="1"/>
  <c r="T125" i="1"/>
  <c r="BY125" i="1" s="1"/>
  <c r="T124" i="1"/>
  <c r="T123" i="1"/>
  <c r="T122" i="1"/>
  <c r="BX122" i="1" s="1"/>
  <c r="T121" i="1"/>
  <c r="BY121" i="1" s="1"/>
  <c r="T120" i="1"/>
  <c r="BX120" i="1" s="1"/>
  <c r="CE120" i="1" s="1"/>
  <c r="T119" i="1"/>
  <c r="T118" i="1"/>
  <c r="T117" i="1"/>
  <c r="T116" i="1"/>
  <c r="BX116" i="1" s="1"/>
  <c r="T115" i="1"/>
  <c r="T114" i="1"/>
  <c r="BY114" i="1" s="1"/>
  <c r="T113" i="1"/>
  <c r="T112" i="1"/>
  <c r="T111" i="1"/>
  <c r="BY111" i="1" s="1"/>
  <c r="T110" i="1"/>
  <c r="T109" i="1"/>
  <c r="T108" i="1"/>
  <c r="BX108" i="1" s="1"/>
  <c r="T107" i="1"/>
  <c r="BX107" i="1" s="1"/>
  <c r="T106" i="1"/>
  <c r="BX106" i="1" s="1"/>
  <c r="CE106" i="1" s="1"/>
  <c r="T105" i="1"/>
  <c r="BX105" i="1" s="1"/>
  <c r="CE105" i="1" s="1"/>
  <c r="T104" i="1"/>
  <c r="BZ104" i="1" s="1"/>
  <c r="T103" i="1"/>
  <c r="T102" i="1"/>
  <c r="T101" i="1"/>
  <c r="T100" i="1"/>
  <c r="BX100" i="1" s="1"/>
  <c r="T99" i="1"/>
  <c r="T98" i="1"/>
  <c r="T97" i="1"/>
  <c r="T96" i="1"/>
  <c r="T95" i="1"/>
  <c r="BX95" i="1" s="1"/>
  <c r="T94" i="1"/>
  <c r="T93" i="1"/>
  <c r="T92" i="1"/>
  <c r="T91" i="1"/>
  <c r="BY91" i="1" s="1"/>
  <c r="T90" i="1"/>
  <c r="BX90" i="1" s="1"/>
  <c r="T89" i="1"/>
  <c r="T88" i="1"/>
  <c r="T87" i="1"/>
  <c r="T86" i="1"/>
  <c r="T85" i="1"/>
  <c r="T84" i="1"/>
  <c r="T83" i="1"/>
  <c r="BY83" i="1" s="1"/>
  <c r="T82" i="1"/>
  <c r="BZ82" i="1" s="1"/>
  <c r="T81" i="1"/>
  <c r="BZ81" i="1" s="1"/>
  <c r="T80" i="1"/>
  <c r="BZ80" i="1" s="1"/>
  <c r="T79" i="1"/>
  <c r="BY79" i="1" s="1"/>
  <c r="T78" i="1"/>
  <c r="T77" i="1"/>
  <c r="T76" i="1"/>
  <c r="BX76" i="1" s="1"/>
  <c r="CE76" i="1" s="1"/>
  <c r="T75" i="1"/>
  <c r="T74" i="1"/>
  <c r="T73" i="1"/>
  <c r="BX73" i="1" s="1"/>
  <c r="T72" i="1"/>
  <c r="BX72" i="1" s="1"/>
  <c r="T71" i="1"/>
  <c r="T70" i="1"/>
  <c r="T69" i="1"/>
  <c r="BZ69" i="1" s="1"/>
  <c r="T68" i="1"/>
  <c r="T67" i="1"/>
  <c r="T66" i="1"/>
  <c r="T65" i="1"/>
  <c r="T64" i="1"/>
  <c r="T63" i="1"/>
  <c r="T62" i="1"/>
  <c r="T61" i="1"/>
  <c r="BY61" i="1" s="1"/>
  <c r="T60" i="1"/>
  <c r="BX60" i="1" s="1"/>
  <c r="T59" i="1"/>
  <c r="T58" i="1"/>
  <c r="BZ58" i="1" s="1"/>
  <c r="T57" i="1"/>
  <c r="BX57" i="1" s="1"/>
  <c r="T56" i="1"/>
  <c r="BZ56" i="1" s="1"/>
  <c r="T55" i="1"/>
  <c r="T54" i="1"/>
  <c r="T53" i="1"/>
  <c r="T52" i="1"/>
  <c r="BZ52" i="1" s="1"/>
  <c r="T51" i="1"/>
  <c r="T50" i="1"/>
  <c r="T49" i="1"/>
  <c r="T48" i="1"/>
  <c r="T47" i="1"/>
  <c r="T46" i="1"/>
  <c r="BX46" i="1" s="1"/>
  <c r="T45" i="1"/>
  <c r="T44" i="1"/>
  <c r="BZ44" i="1" s="1"/>
  <c r="T43" i="1"/>
  <c r="T42" i="1"/>
  <c r="BZ42" i="1" s="1"/>
  <c r="T41" i="1"/>
  <c r="T40" i="1"/>
  <c r="T39" i="1"/>
  <c r="T38" i="1"/>
  <c r="T37" i="1"/>
  <c r="T36" i="1"/>
  <c r="T35" i="1"/>
  <c r="T34" i="1"/>
  <c r="T33" i="1"/>
  <c r="BX33" i="1" s="1"/>
  <c r="CE33" i="1" s="1"/>
  <c r="T32" i="1"/>
  <c r="T31" i="1"/>
  <c r="BX31" i="1" s="1"/>
  <c r="T30" i="1"/>
  <c r="T29" i="1"/>
  <c r="BZ29" i="1" s="1"/>
  <c r="T28" i="1"/>
  <c r="BX28" i="1" s="1"/>
  <c r="T27" i="1"/>
  <c r="BY27" i="1" s="1"/>
  <c r="T26" i="1"/>
  <c r="T25" i="1"/>
  <c r="T24" i="1"/>
  <c r="T23" i="1"/>
  <c r="BY23" i="1" s="1"/>
  <c r="T22" i="1"/>
  <c r="BX22" i="1" s="1"/>
  <c r="T21" i="1"/>
  <c r="BZ21" i="1" s="1"/>
  <c r="T20" i="1"/>
  <c r="BY20" i="1" s="1"/>
  <c r="T19" i="1"/>
  <c r="T18" i="1"/>
  <c r="BX18" i="1" s="1"/>
  <c r="T17" i="1"/>
  <c r="T16" i="1"/>
  <c r="BX16" i="1" s="1"/>
  <c r="T15" i="1"/>
  <c r="T14" i="1"/>
  <c r="BZ14" i="1" s="1"/>
  <c r="T13" i="1"/>
  <c r="BX13" i="1" s="1"/>
  <c r="CE13" i="1" s="1"/>
  <c r="T12" i="1"/>
  <c r="BY12" i="1" s="1"/>
  <c r="T11" i="1"/>
  <c r="T10" i="1"/>
  <c r="T9" i="1"/>
  <c r="T8" i="1"/>
  <c r="T7" i="1"/>
  <c r="T6" i="1"/>
  <c r="BX6" i="1" s="1"/>
  <c r="CE6" i="1" s="1"/>
  <c r="T5" i="1"/>
  <c r="T4" i="1"/>
  <c r="BX4" i="1" s="1"/>
  <c r="CE4" i="1" s="1"/>
  <c r="T3" i="1"/>
  <c r="CF144" i="1" l="1"/>
  <c r="CG384" i="1"/>
  <c r="CG105" i="1"/>
  <c r="CG116" i="1"/>
  <c r="CG163" i="1"/>
  <c r="CG33" i="1"/>
  <c r="CE90" i="1"/>
  <c r="CD90" i="1"/>
  <c r="CE245" i="1"/>
  <c r="CD245" i="1"/>
  <c r="CC114" i="1"/>
  <c r="CE364" i="1"/>
  <c r="CE318" i="1"/>
  <c r="CD318" i="1"/>
  <c r="CF138" i="1"/>
  <c r="CG144" i="1"/>
  <c r="CF151" i="1"/>
  <c r="CF197" i="1"/>
  <c r="CE18" i="1"/>
  <c r="CD18" i="1"/>
  <c r="CE31" i="1"/>
  <c r="CD31" i="1"/>
  <c r="CD234" i="1"/>
  <c r="CE234" i="1"/>
  <c r="CE116" i="1"/>
  <c r="CD116" i="1"/>
  <c r="CE211" i="1"/>
  <c r="CD211" i="1"/>
  <c r="CD247" i="1"/>
  <c r="CE247" i="1"/>
  <c r="CD307" i="1"/>
  <c r="CE307" i="1"/>
  <c r="CD319" i="1"/>
  <c r="CE319" i="1"/>
  <c r="CE331" i="1"/>
  <c r="CD331" i="1"/>
  <c r="CE415" i="1"/>
  <c r="CD415" i="1"/>
  <c r="CH439" i="1"/>
  <c r="CI439" i="1" s="1"/>
  <c r="CG439" i="1"/>
  <c r="CF439" i="1"/>
  <c r="CF120" i="1"/>
  <c r="CG138" i="1"/>
  <c r="CG151" i="1"/>
  <c r="CF191" i="1"/>
  <c r="CG197" i="1"/>
  <c r="CD13" i="1"/>
  <c r="CE370" i="1"/>
  <c r="CE150" i="1"/>
  <c r="CD150" i="1"/>
  <c r="CE57" i="1"/>
  <c r="CD57" i="1"/>
  <c r="CE344" i="1"/>
  <c r="CD344" i="1"/>
  <c r="CE440" i="1"/>
  <c r="CD440" i="1"/>
  <c r="CH284" i="1"/>
  <c r="CI284" i="1" s="1"/>
  <c r="CG284" i="1"/>
  <c r="CF284" i="1"/>
  <c r="CH416" i="1"/>
  <c r="CI416" i="1" s="1"/>
  <c r="CG416" i="1"/>
  <c r="CF416" i="1"/>
  <c r="CF29" i="1"/>
  <c r="CG120" i="1"/>
  <c r="CG191" i="1"/>
  <c r="CF341" i="1"/>
  <c r="CD76" i="1"/>
  <c r="CD105" i="1"/>
  <c r="CD133" i="1"/>
  <c r="CD191" i="1"/>
  <c r="CE161" i="1"/>
  <c r="CD161" i="1"/>
  <c r="CE22" i="1"/>
  <c r="CD22" i="1"/>
  <c r="CE46" i="1"/>
  <c r="CD46" i="1"/>
  <c r="CE129" i="1"/>
  <c r="CD129" i="1"/>
  <c r="CE153" i="1"/>
  <c r="CD153" i="1"/>
  <c r="CE213" i="1"/>
  <c r="CD213" i="1"/>
  <c r="CE345" i="1"/>
  <c r="CD345" i="1"/>
  <c r="CH22" i="1"/>
  <c r="CI22" i="1" s="1"/>
  <c r="CG22" i="1"/>
  <c r="CH58" i="1"/>
  <c r="CI58" i="1" s="1"/>
  <c r="CG58" i="1"/>
  <c r="CH177" i="1"/>
  <c r="CI177" i="1" s="1"/>
  <c r="CG177" i="1"/>
  <c r="CG29" i="1"/>
  <c r="CG341" i="1"/>
  <c r="CD284" i="1"/>
  <c r="CD416" i="1"/>
  <c r="CE95" i="1"/>
  <c r="CD95" i="1"/>
  <c r="CE107" i="1"/>
  <c r="CD107" i="1"/>
  <c r="CE178" i="1"/>
  <c r="CD178" i="1"/>
  <c r="CE190" i="1"/>
  <c r="CD190" i="1"/>
  <c r="CE274" i="1"/>
  <c r="CD274" i="1"/>
  <c r="CE298" i="1"/>
  <c r="CD298" i="1"/>
  <c r="CE310" i="1"/>
  <c r="CD310" i="1"/>
  <c r="CE322" i="1"/>
  <c r="CD322" i="1"/>
  <c r="CD346" i="1"/>
  <c r="CE346" i="1"/>
  <c r="CD382" i="1"/>
  <c r="CE382" i="1"/>
  <c r="CD394" i="1"/>
  <c r="CE394" i="1"/>
  <c r="CD430" i="1"/>
  <c r="CE430" i="1"/>
  <c r="CD442" i="1"/>
  <c r="CE442" i="1"/>
  <c r="CH358" i="1"/>
  <c r="CI358" i="1" s="1"/>
  <c r="CF358" i="1"/>
  <c r="CH394" i="1"/>
  <c r="CI394" i="1" s="1"/>
  <c r="CF394" i="1"/>
  <c r="CH430" i="1"/>
  <c r="CI430" i="1" s="1"/>
  <c r="CF430" i="1"/>
  <c r="CF30" i="1"/>
  <c r="CD106" i="1"/>
  <c r="CD286" i="1"/>
  <c r="CE418" i="1"/>
  <c r="CG30" i="1"/>
  <c r="CF96" i="1"/>
  <c r="CG430" i="1"/>
  <c r="CE235" i="1"/>
  <c r="CE131" i="1"/>
  <c r="CD131" i="1"/>
  <c r="CE228" i="1"/>
  <c r="CD228" i="1"/>
  <c r="CE312" i="1"/>
  <c r="CD312" i="1"/>
  <c r="CE336" i="1"/>
  <c r="CD336" i="1"/>
  <c r="CE348" i="1"/>
  <c r="CD348" i="1"/>
  <c r="CE384" i="1"/>
  <c r="CD384" i="1"/>
  <c r="CG96" i="1"/>
  <c r="CF116" i="1"/>
  <c r="CF233" i="1"/>
  <c r="CF384" i="1"/>
  <c r="CE60" i="1"/>
  <c r="CD60" i="1"/>
  <c r="CE73" i="1"/>
  <c r="CD73" i="1"/>
  <c r="CE204" i="1"/>
  <c r="CD204" i="1"/>
  <c r="CE240" i="1"/>
  <c r="CD240" i="1"/>
  <c r="CE122" i="1"/>
  <c r="CD122" i="1"/>
  <c r="CE217" i="1"/>
  <c r="CD217" i="1"/>
  <c r="CF12" i="1"/>
  <c r="CF168" i="1"/>
  <c r="CG233" i="1"/>
  <c r="CG12" i="1"/>
  <c r="CF45" i="1"/>
  <c r="CF58" i="1"/>
  <c r="CF104" i="1"/>
  <c r="CG168" i="1"/>
  <c r="CF372" i="1"/>
  <c r="CD4" i="1"/>
  <c r="CD33" i="1"/>
  <c r="CD120" i="1"/>
  <c r="CD323" i="1"/>
  <c r="CE72" i="1"/>
  <c r="CD72" i="1"/>
  <c r="CE143" i="1"/>
  <c r="CD143" i="1"/>
  <c r="CE16" i="1"/>
  <c r="CD16" i="1"/>
  <c r="CE28" i="1"/>
  <c r="CD28" i="1"/>
  <c r="CE100" i="1"/>
  <c r="CD100" i="1"/>
  <c r="CE255" i="1"/>
  <c r="CD255" i="1"/>
  <c r="CH112" i="1"/>
  <c r="CI112" i="1" s="1"/>
  <c r="CG112" i="1"/>
  <c r="CG45" i="1"/>
  <c r="CG104" i="1"/>
  <c r="CF143" i="1"/>
  <c r="CF156" i="1"/>
  <c r="CF169" i="1"/>
  <c r="CG372" i="1"/>
  <c r="CE108" i="1"/>
  <c r="CD108" i="1"/>
  <c r="CE132" i="1"/>
  <c r="CD132" i="1"/>
  <c r="CE136" i="1"/>
  <c r="CD136" i="1"/>
  <c r="CE160" i="1"/>
  <c r="CD160" i="1"/>
  <c r="CD316" i="1"/>
  <c r="CE316" i="1"/>
  <c r="CH280" i="1"/>
  <c r="CI280" i="1" s="1"/>
  <c r="CF280" i="1"/>
  <c r="CC33" i="1"/>
  <c r="CF33" i="1"/>
  <c r="CF105" i="1"/>
  <c r="CG143" i="1"/>
  <c r="CG156" i="1"/>
  <c r="CF163" i="1"/>
  <c r="CG169" i="1"/>
  <c r="CD6" i="1"/>
  <c r="CD253" i="1"/>
  <c r="BX29" i="1"/>
  <c r="CA34" i="1"/>
  <c r="BX52" i="1"/>
  <c r="CA274" i="1"/>
  <c r="CC274" i="1"/>
  <c r="CA114" i="1"/>
  <c r="CB331" i="1"/>
  <c r="CA152" i="1"/>
  <c r="CC152" i="1"/>
  <c r="BY356" i="1"/>
  <c r="CC22" i="1"/>
  <c r="BZ153" i="1"/>
  <c r="BY357" i="1"/>
  <c r="CB33" i="1"/>
  <c r="BZ221" i="1"/>
  <c r="BX221" i="1"/>
  <c r="BZ233" i="1"/>
  <c r="BY233" i="1"/>
  <c r="BZ365" i="1"/>
  <c r="BX365" i="1"/>
  <c r="BY365" i="1"/>
  <c r="BZ437" i="1"/>
  <c r="BY437" i="1"/>
  <c r="BX437" i="1"/>
  <c r="CB6" i="1"/>
  <c r="CC6" i="1"/>
  <c r="CA6" i="1"/>
  <c r="CB137" i="1"/>
  <c r="CC137" i="1"/>
  <c r="CA137" i="1"/>
  <c r="CB221" i="1"/>
  <c r="CC221" i="1"/>
  <c r="CA221" i="1"/>
  <c r="CB365" i="1"/>
  <c r="CA365" i="1"/>
  <c r="BZ102" i="1"/>
  <c r="BX102" i="1"/>
  <c r="BZ293" i="1"/>
  <c r="BY293" i="1"/>
  <c r="BZ401" i="1"/>
  <c r="BY401" i="1"/>
  <c r="BX401" i="1"/>
  <c r="BZ126" i="1"/>
  <c r="BY126" i="1"/>
  <c r="CA7" i="1"/>
  <c r="CC7" i="1"/>
  <c r="CB7" i="1"/>
  <c r="BX56" i="1"/>
  <c r="CB116" i="1"/>
  <c r="CB235" i="1"/>
  <c r="BX273" i="1"/>
  <c r="BY235" i="1"/>
  <c r="CB34" i="1"/>
  <c r="BZ83" i="1"/>
  <c r="CC430" i="1"/>
  <c r="BY475" i="1"/>
  <c r="BX58" i="1"/>
  <c r="CA83" i="1"/>
  <c r="CA130" i="1"/>
  <c r="CA213" i="1"/>
  <c r="CB439" i="1"/>
  <c r="BY153" i="1"/>
  <c r="CA44" i="1"/>
  <c r="CB83" i="1"/>
  <c r="CB130" i="1"/>
  <c r="CB213" i="1"/>
  <c r="CC439" i="1"/>
  <c r="BY116" i="1"/>
  <c r="CA235" i="1"/>
  <c r="BY21" i="1"/>
  <c r="CB44" i="1"/>
  <c r="BZ214" i="1"/>
  <c r="CA368" i="1"/>
  <c r="BX81" i="1"/>
  <c r="BY22" i="1"/>
  <c r="CA95" i="1"/>
  <c r="CA214" i="1"/>
  <c r="CC368" i="1"/>
  <c r="BX82" i="1"/>
  <c r="BX214" i="1"/>
  <c r="BY46" i="1"/>
  <c r="BY177" i="1"/>
  <c r="CA11" i="1"/>
  <c r="CC56" i="1"/>
  <c r="CB95" i="1"/>
  <c r="CC142" i="1"/>
  <c r="BX321" i="1"/>
  <c r="BY52" i="1"/>
  <c r="CB11" i="1"/>
  <c r="CB104" i="1"/>
  <c r="CA148" i="1"/>
  <c r="BX23" i="1"/>
  <c r="BX443" i="1"/>
  <c r="BY58" i="1"/>
  <c r="CB22" i="1"/>
  <c r="CC104" i="1"/>
  <c r="CC148" i="1"/>
  <c r="CB273" i="1"/>
  <c r="CB320" i="1"/>
  <c r="BY37" i="1"/>
  <c r="BX37" i="1"/>
  <c r="BY49" i="1"/>
  <c r="BZ49" i="1"/>
  <c r="BZ144" i="1"/>
  <c r="BX144" i="1"/>
  <c r="BZ192" i="1"/>
  <c r="BX192" i="1"/>
  <c r="CC204" i="1"/>
  <c r="CB204" i="1"/>
  <c r="CA204" i="1"/>
  <c r="CC240" i="1"/>
  <c r="CB240" i="1"/>
  <c r="CA240" i="1"/>
  <c r="CC312" i="1"/>
  <c r="BZ361" i="1"/>
  <c r="BX361" i="1"/>
  <c r="BY363" i="1"/>
  <c r="BX363" i="1"/>
  <c r="CB28" i="1"/>
  <c r="CC28" i="1"/>
  <c r="CB88" i="1"/>
  <c r="CC88" i="1"/>
  <c r="BX104" i="1"/>
  <c r="BY56" i="1"/>
  <c r="CC12" i="1"/>
  <c r="CB410" i="1"/>
  <c r="BX151" i="1"/>
  <c r="BX251" i="1"/>
  <c r="BZ116" i="1"/>
  <c r="BZ6" i="1"/>
  <c r="BY6" i="1"/>
  <c r="BZ78" i="1"/>
  <c r="BY78" i="1"/>
  <c r="BZ137" i="1"/>
  <c r="BY137" i="1"/>
  <c r="BX137" i="1"/>
  <c r="BZ245" i="1"/>
  <c r="BY245" i="1"/>
  <c r="BZ269" i="1"/>
  <c r="BX269" i="1"/>
  <c r="BX281" i="1"/>
  <c r="BY281" i="1"/>
  <c r="BZ281" i="1"/>
  <c r="BZ353" i="1"/>
  <c r="BX353" i="1"/>
  <c r="BY425" i="1"/>
  <c r="BX425" i="1"/>
  <c r="CB18" i="1"/>
  <c r="CA18" i="1"/>
  <c r="CC42" i="1"/>
  <c r="CB42" i="1"/>
  <c r="CA42" i="1"/>
  <c r="CB78" i="1"/>
  <c r="CC78" i="1"/>
  <c r="BX475" i="1"/>
  <c r="BY14" i="1"/>
  <c r="BY80" i="1"/>
  <c r="BZ37" i="1"/>
  <c r="CA88" i="1"/>
  <c r="CB156" i="1"/>
  <c r="CB381" i="1"/>
  <c r="BY85" i="1"/>
  <c r="BX85" i="1"/>
  <c r="CC37" i="1"/>
  <c r="CB37" i="1"/>
  <c r="CA37" i="1"/>
  <c r="CC61" i="1"/>
  <c r="CB61" i="1"/>
  <c r="CA61" i="1"/>
  <c r="CB300" i="1"/>
  <c r="CA300" i="1"/>
  <c r="CC420" i="1"/>
  <c r="CB420" i="1"/>
  <c r="CA420" i="1"/>
  <c r="CA470" i="1"/>
  <c r="CB470" i="1"/>
  <c r="BY13" i="1"/>
  <c r="BY251" i="1"/>
  <c r="BZ13" i="1"/>
  <c r="BZ85" i="1"/>
  <c r="BZ30" i="1"/>
  <c r="BY30" i="1"/>
  <c r="BZ66" i="1"/>
  <c r="BX66" i="1"/>
  <c r="BZ173" i="1"/>
  <c r="BX173" i="1"/>
  <c r="BZ91" i="1"/>
  <c r="BX91" i="1"/>
  <c r="BZ198" i="1"/>
  <c r="BX198" i="1"/>
  <c r="BZ390" i="1"/>
  <c r="BY390" i="1"/>
  <c r="BX390" i="1"/>
  <c r="BX30" i="1"/>
  <c r="BX156" i="1"/>
  <c r="BY82" i="1"/>
  <c r="BY192" i="1"/>
  <c r="BY321" i="1"/>
  <c r="BZ22" i="1"/>
  <c r="CA142" i="1"/>
  <c r="CC156" i="1"/>
  <c r="CC384" i="1"/>
  <c r="CB430" i="1"/>
  <c r="CC8" i="1"/>
  <c r="CB8" i="1"/>
  <c r="BY323" i="1"/>
  <c r="BZ212" i="1"/>
  <c r="BY212" i="1"/>
  <c r="BZ248" i="1"/>
  <c r="BY248" i="1"/>
  <c r="BY260" i="1"/>
  <c r="BX260" i="1"/>
  <c r="BY284" i="1"/>
  <c r="BZ284" i="1"/>
  <c r="BZ141" i="1"/>
  <c r="BX141" i="1"/>
  <c r="BX201" i="1"/>
  <c r="BY201" i="1"/>
  <c r="BZ237" i="1"/>
  <c r="BX237" i="1"/>
  <c r="BZ429" i="1"/>
  <c r="BX429" i="1"/>
  <c r="BY441" i="1"/>
  <c r="BZ441" i="1"/>
  <c r="CA70" i="1"/>
  <c r="CB70" i="1"/>
  <c r="BX78" i="1"/>
  <c r="BX222" i="1"/>
  <c r="BY151" i="1"/>
  <c r="BY217" i="1"/>
  <c r="BY439" i="1"/>
  <c r="BZ23" i="1"/>
  <c r="CC72" i="1"/>
  <c r="CB144" i="1"/>
  <c r="CB169" i="1"/>
  <c r="CB394" i="1"/>
  <c r="BZ300" i="1"/>
  <c r="BX300" i="1"/>
  <c r="BZ312" i="1"/>
  <c r="BY312" i="1"/>
  <c r="BZ396" i="1"/>
  <c r="BX396" i="1"/>
  <c r="CC49" i="1"/>
  <c r="CA49" i="1"/>
  <c r="CC192" i="1"/>
  <c r="CB192" i="1"/>
  <c r="CA192" i="1"/>
  <c r="BY156" i="1"/>
  <c r="CB12" i="1"/>
  <c r="BZ8" i="1"/>
  <c r="BY8" i="1"/>
  <c r="BX8" i="1"/>
  <c r="BZ20" i="1"/>
  <c r="BX20" i="1"/>
  <c r="BY44" i="1"/>
  <c r="BX44" i="1"/>
  <c r="BZ68" i="1"/>
  <c r="BY68" i="1"/>
  <c r="BX68" i="1"/>
  <c r="BX92" i="1"/>
  <c r="BZ92" i="1"/>
  <c r="BX128" i="1"/>
  <c r="BZ128" i="1"/>
  <c r="BZ139" i="1"/>
  <c r="BY139" i="1"/>
  <c r="BZ163" i="1"/>
  <c r="BY163" i="1"/>
  <c r="BX163" i="1"/>
  <c r="BZ211" i="1"/>
  <c r="BY211" i="1"/>
  <c r="BZ247" i="1"/>
  <c r="BY247" i="1"/>
  <c r="BZ307" i="1"/>
  <c r="BY307" i="1"/>
  <c r="BZ319" i="1"/>
  <c r="BY319" i="1"/>
  <c r="BZ343" i="1"/>
  <c r="BY343" i="1"/>
  <c r="BZ391" i="1"/>
  <c r="BX391" i="1"/>
  <c r="BZ415" i="1"/>
  <c r="BY415" i="1"/>
  <c r="BZ427" i="1"/>
  <c r="BY427" i="1"/>
  <c r="BX427" i="1"/>
  <c r="BZ499" i="1"/>
  <c r="BY499" i="1"/>
  <c r="CC20" i="1"/>
  <c r="CB20" i="1"/>
  <c r="CA20" i="1"/>
  <c r="BZ45" i="1"/>
  <c r="BX45" i="1"/>
  <c r="BZ105" i="1"/>
  <c r="BY105" i="1"/>
  <c r="BZ117" i="1"/>
  <c r="BX117" i="1"/>
  <c r="BZ140" i="1"/>
  <c r="BY140" i="1"/>
  <c r="BZ308" i="1"/>
  <c r="BY308" i="1"/>
  <c r="BZ428" i="1"/>
  <c r="BX428" i="1"/>
  <c r="CC9" i="1"/>
  <c r="CA9" i="1"/>
  <c r="CB21" i="1"/>
  <c r="CC21" i="1"/>
  <c r="CA21" i="1"/>
  <c r="BX439" i="1"/>
  <c r="BY92" i="1"/>
  <c r="BY144" i="1"/>
  <c r="BY391" i="1"/>
  <c r="BY10" i="1"/>
  <c r="BZ10" i="1"/>
  <c r="BX10" i="1"/>
  <c r="BZ34" i="1"/>
  <c r="BY34" i="1"/>
  <c r="BY70" i="1"/>
  <c r="BX70" i="1"/>
  <c r="BZ94" i="1"/>
  <c r="BX94" i="1"/>
  <c r="BZ106" i="1"/>
  <c r="BY106" i="1"/>
  <c r="BY118" i="1"/>
  <c r="BX118" i="1"/>
  <c r="BZ118" i="1"/>
  <c r="BZ129" i="1"/>
  <c r="BY129" i="1"/>
  <c r="BZ261" i="1"/>
  <c r="BX261" i="1"/>
  <c r="BZ333" i="1"/>
  <c r="BX333" i="1"/>
  <c r="BZ345" i="1"/>
  <c r="BY345" i="1"/>
  <c r="BX381" i="1"/>
  <c r="BY381" i="1"/>
  <c r="BZ417" i="1"/>
  <c r="BY417" i="1"/>
  <c r="BX417" i="1"/>
  <c r="CB82" i="1"/>
  <c r="CC82" i="1"/>
  <c r="CA82" i="1"/>
  <c r="CC106" i="1"/>
  <c r="CB106" i="1"/>
  <c r="CA106" i="1"/>
  <c r="CC129" i="1"/>
  <c r="CB129" i="1"/>
  <c r="CA129" i="1"/>
  <c r="CA141" i="1"/>
  <c r="CC141" i="1"/>
  <c r="BY11" i="1"/>
  <c r="BZ11" i="1"/>
  <c r="BY47" i="1"/>
  <c r="BX47" i="1"/>
  <c r="BY119" i="1"/>
  <c r="BX119" i="1"/>
  <c r="BZ119" i="1"/>
  <c r="BY130" i="1"/>
  <c r="BZ130" i="1"/>
  <c r="BY142" i="1"/>
  <c r="BZ142" i="1"/>
  <c r="BX142" i="1"/>
  <c r="BY178" i="1"/>
  <c r="BZ178" i="1"/>
  <c r="BY190" i="1"/>
  <c r="BZ190" i="1"/>
  <c r="CB107" i="1"/>
  <c r="CC107" i="1"/>
  <c r="CA107" i="1"/>
  <c r="CC119" i="1"/>
  <c r="CB119" i="1"/>
  <c r="CA119" i="1"/>
  <c r="CC166" i="1"/>
  <c r="CA166" i="1"/>
  <c r="CB178" i="1"/>
  <c r="CA178" i="1"/>
  <c r="CB202" i="1"/>
  <c r="CC202" i="1"/>
  <c r="CB286" i="1"/>
  <c r="CA286" i="1"/>
  <c r="CB346" i="1"/>
  <c r="CC346" i="1"/>
  <c r="CA346" i="1"/>
  <c r="BX34" i="1"/>
  <c r="BX80" i="1"/>
  <c r="BX130" i="1"/>
  <c r="BX177" i="1"/>
  <c r="BX343" i="1"/>
  <c r="BX441" i="1"/>
  <c r="BX499" i="1"/>
  <c r="BY42" i="1"/>
  <c r="BY94" i="1"/>
  <c r="BY273" i="1"/>
  <c r="BY396" i="1"/>
  <c r="CC144" i="1"/>
  <c r="CC169" i="1"/>
  <c r="CA312" i="1"/>
  <c r="CC394" i="1"/>
  <c r="BZ60" i="1"/>
  <c r="BY60" i="1"/>
  <c r="BZ108" i="1"/>
  <c r="BY108" i="1"/>
  <c r="BZ203" i="1"/>
  <c r="BX203" i="1"/>
  <c r="BY203" i="1"/>
  <c r="BX49" i="1"/>
  <c r="BY45" i="1"/>
  <c r="CA8" i="1"/>
  <c r="CA28" i="1"/>
  <c r="BZ46" i="1"/>
  <c r="CA78" i="1"/>
  <c r="BZ201" i="1"/>
  <c r="BZ235" i="1"/>
  <c r="CA273" i="1"/>
  <c r="CC116" i="1"/>
  <c r="BY29" i="1"/>
  <c r="CA80" i="1"/>
  <c r="CA128" i="1"/>
  <c r="CA282" i="1"/>
  <c r="CB80" i="1"/>
  <c r="CA92" i="1"/>
  <c r="CB128" i="1"/>
  <c r="CA139" i="1"/>
  <c r="CB282" i="1"/>
  <c r="CA305" i="1"/>
  <c r="CB92" i="1"/>
  <c r="CB139" i="1"/>
  <c r="CB163" i="1"/>
  <c r="CA224" i="1"/>
  <c r="CA307" i="1"/>
  <c r="CA56" i="1"/>
  <c r="CA68" i="1"/>
  <c r="CC163" i="1"/>
  <c r="CC224" i="1"/>
  <c r="CB307" i="1"/>
  <c r="CA211" i="1"/>
  <c r="CA331" i="1"/>
  <c r="CC356" i="1"/>
  <c r="CA48" i="1"/>
  <c r="CC48" i="1"/>
  <c r="CA171" i="1"/>
  <c r="BZ363" i="1"/>
  <c r="BZ493" i="1"/>
  <c r="BX493" i="1"/>
  <c r="CA14" i="1"/>
  <c r="CB14" i="1"/>
  <c r="CC14" i="1"/>
  <c r="CB26" i="1"/>
  <c r="CC26" i="1"/>
  <c r="CA26" i="1"/>
  <c r="CA62" i="1"/>
  <c r="CC62" i="1"/>
  <c r="CB62" i="1"/>
  <c r="CC74" i="1"/>
  <c r="CB74" i="1"/>
  <c r="CA74" i="1"/>
  <c r="CA86" i="1"/>
  <c r="CC86" i="1"/>
  <c r="CB86" i="1"/>
  <c r="CB98" i="1"/>
  <c r="CA98" i="1"/>
  <c r="CC98" i="1"/>
  <c r="CC122" i="1"/>
  <c r="CB122" i="1"/>
  <c r="CA122" i="1"/>
  <c r="CC133" i="1"/>
  <c r="CB133" i="1"/>
  <c r="CA133" i="1"/>
  <c r="CB145" i="1"/>
  <c r="CA145" i="1"/>
  <c r="CC145" i="1"/>
  <c r="CC193" i="1"/>
  <c r="CB193" i="1"/>
  <c r="CA193" i="1"/>
  <c r="CB217" i="1"/>
  <c r="CA217" i="1"/>
  <c r="CC229" i="1"/>
  <c r="CB229" i="1"/>
  <c r="CA229" i="1"/>
  <c r="CA253" i="1"/>
  <c r="CB253" i="1"/>
  <c r="CC289" i="1"/>
  <c r="CA289" i="1"/>
  <c r="CB289" i="1"/>
  <c r="CB301" i="1"/>
  <c r="CA301" i="1"/>
  <c r="CC301" i="1"/>
  <c r="CB313" i="1"/>
  <c r="CC313" i="1"/>
  <c r="CA313" i="1"/>
  <c r="CC325" i="1"/>
  <c r="CA325" i="1"/>
  <c r="CB325" i="1"/>
  <c r="CC349" i="1"/>
  <c r="CA349" i="1"/>
  <c r="CB349" i="1"/>
  <c r="CB361" i="1"/>
  <c r="CC361" i="1"/>
  <c r="CA361" i="1"/>
  <c r="CB373" i="1"/>
  <c r="CA373" i="1"/>
  <c r="CC373" i="1"/>
  <c r="CC397" i="1"/>
  <c r="CA397" i="1"/>
  <c r="CB397" i="1"/>
  <c r="CC421" i="1"/>
  <c r="CA421" i="1"/>
  <c r="CB421" i="1"/>
  <c r="CC493" i="1"/>
  <c r="CB493" i="1"/>
  <c r="CA493" i="1"/>
  <c r="BY411" i="1"/>
  <c r="BY3" i="1"/>
  <c r="BX3" i="1"/>
  <c r="BZ3" i="1"/>
  <c r="BZ15" i="1"/>
  <c r="BX15" i="1"/>
  <c r="BY15" i="1"/>
  <c r="BZ27" i="1"/>
  <c r="BX27" i="1"/>
  <c r="BZ39" i="1"/>
  <c r="BX39" i="1"/>
  <c r="BY39" i="1"/>
  <c r="BZ75" i="1"/>
  <c r="BX75" i="1"/>
  <c r="BZ87" i="1"/>
  <c r="BX87" i="1"/>
  <c r="BY87" i="1"/>
  <c r="BZ111" i="1"/>
  <c r="BX111" i="1"/>
  <c r="BZ123" i="1"/>
  <c r="BX123" i="1"/>
  <c r="BY123" i="1"/>
  <c r="BZ134" i="1"/>
  <c r="BX134" i="1"/>
  <c r="BY134" i="1"/>
  <c r="BZ146" i="1"/>
  <c r="BX146" i="1"/>
  <c r="BY146" i="1"/>
  <c r="BZ182" i="1"/>
  <c r="BX182" i="1"/>
  <c r="BY182" i="1"/>
  <c r="BZ194" i="1"/>
  <c r="BX194" i="1"/>
  <c r="BY194" i="1"/>
  <c r="BZ230" i="1"/>
  <c r="BX230" i="1"/>
  <c r="BY230" i="1"/>
  <c r="BZ242" i="1"/>
  <c r="BX242" i="1"/>
  <c r="BY242" i="1"/>
  <c r="BX266" i="1"/>
  <c r="BY266" i="1"/>
  <c r="BX278" i="1"/>
  <c r="BZ278" i="1"/>
  <c r="BY278" i="1"/>
  <c r="BZ290" i="1"/>
  <c r="BX290" i="1"/>
  <c r="BY290" i="1"/>
  <c r="BZ302" i="1"/>
  <c r="BX302" i="1"/>
  <c r="BY302" i="1"/>
  <c r="BX314" i="1"/>
  <c r="BY314" i="1"/>
  <c r="BX326" i="1"/>
  <c r="BZ326" i="1"/>
  <c r="BY326" i="1"/>
  <c r="BX350" i="1"/>
  <c r="BZ350" i="1"/>
  <c r="BY350" i="1"/>
  <c r="BZ362" i="1"/>
  <c r="BX362" i="1"/>
  <c r="BY386" i="1"/>
  <c r="BX386" i="1"/>
  <c r="BZ386" i="1"/>
  <c r="BX398" i="1"/>
  <c r="BY398" i="1"/>
  <c r="BZ410" i="1"/>
  <c r="BX410" i="1"/>
  <c r="BY410" i="1"/>
  <c r="BX446" i="1"/>
  <c r="BZ446" i="1"/>
  <c r="BX470" i="1"/>
  <c r="BZ470" i="1"/>
  <c r="CC3" i="1"/>
  <c r="CB3" i="1"/>
  <c r="CA3" i="1"/>
  <c r="CC15" i="1"/>
  <c r="CB15" i="1"/>
  <c r="CA15" i="1"/>
  <c r="CC27" i="1"/>
  <c r="CB27" i="1"/>
  <c r="CA27" i="1"/>
  <c r="CC39" i="1"/>
  <c r="CA39" i="1"/>
  <c r="CB39" i="1"/>
  <c r="CB75" i="1"/>
  <c r="CA75" i="1"/>
  <c r="CC75" i="1"/>
  <c r="CB87" i="1"/>
  <c r="CA87" i="1"/>
  <c r="CB111" i="1"/>
  <c r="CA111" i="1"/>
  <c r="CC111" i="1"/>
  <c r="CB123" i="1"/>
  <c r="CA123" i="1"/>
  <c r="CC123" i="1"/>
  <c r="CB134" i="1"/>
  <c r="CA134" i="1"/>
  <c r="CC134" i="1"/>
  <c r="CB146" i="1"/>
  <c r="CA146" i="1"/>
  <c r="CC146" i="1"/>
  <c r="CB182" i="1"/>
  <c r="CA182" i="1"/>
  <c r="CC182" i="1"/>
  <c r="CB194" i="1"/>
  <c r="CC194" i="1"/>
  <c r="CA194" i="1"/>
  <c r="CB230" i="1"/>
  <c r="CC230" i="1"/>
  <c r="CA230" i="1"/>
  <c r="CB242" i="1"/>
  <c r="CC242" i="1"/>
  <c r="CA242" i="1"/>
  <c r="CB266" i="1"/>
  <c r="CA266" i="1"/>
  <c r="CC266" i="1"/>
  <c r="CB278" i="1"/>
  <c r="CC278" i="1"/>
  <c r="CA278" i="1"/>
  <c r="CB290" i="1"/>
  <c r="CC290" i="1"/>
  <c r="CA290" i="1"/>
  <c r="CC302" i="1"/>
  <c r="CA302" i="1"/>
  <c r="CB302" i="1"/>
  <c r="CB314" i="1"/>
  <c r="CC314" i="1"/>
  <c r="CA314" i="1"/>
  <c r="CA326" i="1"/>
  <c r="CC326" i="1"/>
  <c r="CB326" i="1"/>
  <c r="CB350" i="1"/>
  <c r="CC350" i="1"/>
  <c r="CA350" i="1"/>
  <c r="CC362" i="1"/>
  <c r="CA362" i="1"/>
  <c r="CB386" i="1"/>
  <c r="CA386" i="1"/>
  <c r="CC386" i="1"/>
  <c r="CB398" i="1"/>
  <c r="CA398" i="1"/>
  <c r="CC398" i="1"/>
  <c r="CC446" i="1"/>
  <c r="CB446" i="1"/>
  <c r="CA446" i="1"/>
  <c r="BY28" i="1"/>
  <c r="BY222" i="1"/>
  <c r="BY446" i="1"/>
  <c r="CC171" i="1"/>
  <c r="CA363" i="1"/>
  <c r="BZ448" i="1"/>
  <c r="BX448" i="1"/>
  <c r="BY448" i="1"/>
  <c r="BZ217" i="1"/>
  <c r="BZ349" i="1"/>
  <c r="BY349" i="1"/>
  <c r="BX349" i="1"/>
  <c r="BX231" i="1"/>
  <c r="BZ231" i="1"/>
  <c r="BY231" i="1"/>
  <c r="BZ26" i="1"/>
  <c r="BY26" i="1"/>
  <c r="BX26" i="1"/>
  <c r="BY62" i="1"/>
  <c r="BX62" i="1"/>
  <c r="BZ74" i="1"/>
  <c r="BX74" i="1"/>
  <c r="BY74" i="1"/>
  <c r="BZ86" i="1"/>
  <c r="BY86" i="1"/>
  <c r="BX86" i="1"/>
  <c r="BZ98" i="1"/>
  <c r="BX98" i="1"/>
  <c r="BY98" i="1"/>
  <c r="BZ122" i="1"/>
  <c r="BY122" i="1"/>
  <c r="BY133" i="1"/>
  <c r="BZ133" i="1"/>
  <c r="BY145" i="1"/>
  <c r="BZ145" i="1"/>
  <c r="BX145" i="1"/>
  <c r="BZ169" i="1"/>
  <c r="BX169" i="1"/>
  <c r="BZ193" i="1"/>
  <c r="BY193" i="1"/>
  <c r="BX193" i="1"/>
  <c r="BZ229" i="1"/>
  <c r="BX229" i="1"/>
  <c r="BY253" i="1"/>
  <c r="BZ253" i="1"/>
  <c r="BZ289" i="1"/>
  <c r="BY289" i="1"/>
  <c r="BX289" i="1"/>
  <c r="BZ301" i="1"/>
  <c r="BX301" i="1"/>
  <c r="BY301" i="1"/>
  <c r="BZ313" i="1"/>
  <c r="BX313" i="1"/>
  <c r="BZ325" i="1"/>
  <c r="BX325" i="1"/>
  <c r="BY325" i="1"/>
  <c r="BZ373" i="1"/>
  <c r="BY373" i="1"/>
  <c r="BX373" i="1"/>
  <c r="BZ397" i="1"/>
  <c r="BY397" i="1"/>
  <c r="BX397" i="1"/>
  <c r="BZ421" i="1"/>
  <c r="BY421" i="1"/>
  <c r="BX421" i="1"/>
  <c r="BY4" i="1"/>
  <c r="BZ4" i="1"/>
  <c r="BZ16" i="1"/>
  <c r="BY16" i="1"/>
  <c r="BZ64" i="1"/>
  <c r="BX64" i="1"/>
  <c r="BY64" i="1"/>
  <c r="BY76" i="1"/>
  <c r="BZ76" i="1"/>
  <c r="BX88" i="1"/>
  <c r="BY88" i="1"/>
  <c r="BY100" i="1"/>
  <c r="BZ100" i="1"/>
  <c r="BZ112" i="1"/>
  <c r="BX112" i="1"/>
  <c r="BY112" i="1"/>
  <c r="BY135" i="1"/>
  <c r="BZ135" i="1"/>
  <c r="BX135" i="1"/>
  <c r="BX171" i="1"/>
  <c r="BZ171" i="1"/>
  <c r="BZ195" i="1"/>
  <c r="BX195" i="1"/>
  <c r="BY195" i="1"/>
  <c r="BZ207" i="1"/>
  <c r="BY207" i="1"/>
  <c r="BY243" i="1"/>
  <c r="BZ243" i="1"/>
  <c r="BX243" i="1"/>
  <c r="BZ255" i="1"/>
  <c r="BY255" i="1"/>
  <c r="BX267" i="1"/>
  <c r="BZ267" i="1"/>
  <c r="BY279" i="1"/>
  <c r="BZ279" i="1"/>
  <c r="BX279" i="1"/>
  <c r="BY303" i="1"/>
  <c r="BZ303" i="1"/>
  <c r="BX303" i="1"/>
  <c r="BZ315" i="1"/>
  <c r="BX315" i="1"/>
  <c r="BZ327" i="1"/>
  <c r="BX327" i="1"/>
  <c r="BY327" i="1"/>
  <c r="BZ351" i="1"/>
  <c r="BY351" i="1"/>
  <c r="BX351" i="1"/>
  <c r="BZ375" i="1"/>
  <c r="BY375" i="1"/>
  <c r="BX375" i="1"/>
  <c r="BY399" i="1"/>
  <c r="BZ399" i="1"/>
  <c r="BX399" i="1"/>
  <c r="BZ423" i="1"/>
  <c r="BY423" i="1"/>
  <c r="BX423" i="1"/>
  <c r="BZ435" i="1"/>
  <c r="BX435" i="1"/>
  <c r="BY435" i="1"/>
  <c r="BZ447" i="1"/>
  <c r="BX447" i="1"/>
  <c r="CB4" i="1"/>
  <c r="CA4" i="1"/>
  <c r="CC4" i="1"/>
  <c r="CC52" i="1"/>
  <c r="CB52" i="1"/>
  <c r="CA52" i="1"/>
  <c r="CB64" i="1"/>
  <c r="CC64" i="1"/>
  <c r="CA64" i="1"/>
  <c r="CC76" i="1"/>
  <c r="CB76" i="1"/>
  <c r="CA76" i="1"/>
  <c r="CB100" i="1"/>
  <c r="CA100" i="1"/>
  <c r="CC100" i="1"/>
  <c r="CB135" i="1"/>
  <c r="CC135" i="1"/>
  <c r="CA135" i="1"/>
  <c r="CA195" i="1"/>
  <c r="CC195" i="1"/>
  <c r="CB195" i="1"/>
  <c r="CB207" i="1"/>
  <c r="CC207" i="1"/>
  <c r="CA207" i="1"/>
  <c r="CA231" i="1"/>
  <c r="CB231" i="1"/>
  <c r="CC231" i="1"/>
  <c r="CB243" i="1"/>
  <c r="CC243" i="1"/>
  <c r="CA243" i="1"/>
  <c r="CB255" i="1"/>
  <c r="CA255" i="1"/>
  <c r="CC255" i="1"/>
  <c r="CA267" i="1"/>
  <c r="CC267" i="1"/>
  <c r="CB267" i="1"/>
  <c r="CC279" i="1"/>
  <c r="CA279" i="1"/>
  <c r="CB279" i="1"/>
  <c r="CC303" i="1"/>
  <c r="CA303" i="1"/>
  <c r="CB303" i="1"/>
  <c r="CB315" i="1"/>
  <c r="CC315" i="1"/>
  <c r="CA315" i="1"/>
  <c r="CB327" i="1"/>
  <c r="CC327" i="1"/>
  <c r="CA327" i="1"/>
  <c r="CA351" i="1"/>
  <c r="CC351" i="1"/>
  <c r="CB375" i="1"/>
  <c r="CA375" i="1"/>
  <c r="CB399" i="1"/>
  <c r="CC399" i="1"/>
  <c r="CA399" i="1"/>
  <c r="CC411" i="1"/>
  <c r="CA411" i="1"/>
  <c r="CB411" i="1"/>
  <c r="CB423" i="1"/>
  <c r="CA423" i="1"/>
  <c r="CC423" i="1"/>
  <c r="CB435" i="1"/>
  <c r="CA435" i="1"/>
  <c r="CC435" i="1"/>
  <c r="CC447" i="1"/>
  <c r="CA447" i="1"/>
  <c r="CB447" i="1"/>
  <c r="BY315" i="1"/>
  <c r="BY447" i="1"/>
  <c r="CC363" i="1"/>
  <c r="BY17" i="1"/>
  <c r="BX17" i="1"/>
  <c r="BZ17" i="1"/>
  <c r="BY41" i="1"/>
  <c r="BZ41" i="1"/>
  <c r="BX41" i="1"/>
  <c r="BX65" i="1"/>
  <c r="BY65" i="1"/>
  <c r="BZ65" i="1"/>
  <c r="BZ89" i="1"/>
  <c r="BY89" i="1"/>
  <c r="BX101" i="1"/>
  <c r="BY101" i="1"/>
  <c r="BZ101" i="1"/>
  <c r="BZ113" i="1"/>
  <c r="BX113" i="1"/>
  <c r="BY113" i="1"/>
  <c r="BZ125" i="1"/>
  <c r="BX125" i="1"/>
  <c r="BZ136" i="1"/>
  <c r="BY136" i="1"/>
  <c r="BZ148" i="1"/>
  <c r="BY148" i="1"/>
  <c r="BX148" i="1"/>
  <c r="BZ160" i="1"/>
  <c r="BY160" i="1"/>
  <c r="BX172" i="1"/>
  <c r="BZ172" i="1"/>
  <c r="BY196" i="1"/>
  <c r="BX196" i="1"/>
  <c r="BZ208" i="1"/>
  <c r="BY208" i="1"/>
  <c r="BZ220" i="1"/>
  <c r="BX220" i="1"/>
  <c r="BY232" i="1"/>
  <c r="BX232" i="1"/>
  <c r="BZ232" i="1"/>
  <c r="BZ268" i="1"/>
  <c r="BY268" i="1"/>
  <c r="BZ280" i="1"/>
  <c r="BX280" i="1"/>
  <c r="BY280" i="1"/>
  <c r="BZ292" i="1"/>
  <c r="BY292" i="1"/>
  <c r="BX292" i="1"/>
  <c r="BZ304" i="1"/>
  <c r="BY304" i="1"/>
  <c r="BX304" i="1"/>
  <c r="BZ316" i="1"/>
  <c r="BY316" i="1"/>
  <c r="BZ328" i="1"/>
  <c r="BX328" i="1"/>
  <c r="BY328" i="1"/>
  <c r="BZ340" i="1"/>
  <c r="BX340" i="1"/>
  <c r="BZ352" i="1"/>
  <c r="BX352" i="1"/>
  <c r="BY352" i="1"/>
  <c r="BZ364" i="1"/>
  <c r="BY364" i="1"/>
  <c r="BZ376" i="1"/>
  <c r="BX376" i="1"/>
  <c r="BY376" i="1"/>
  <c r="BZ400" i="1"/>
  <c r="BY400" i="1"/>
  <c r="BX400" i="1"/>
  <c r="BZ412" i="1"/>
  <c r="BY412" i="1"/>
  <c r="BZ424" i="1"/>
  <c r="BY424" i="1"/>
  <c r="BX424" i="1"/>
  <c r="BZ436" i="1"/>
  <c r="BX436" i="1"/>
  <c r="CC17" i="1"/>
  <c r="CB17" i="1"/>
  <c r="CA17" i="1"/>
  <c r="CC29" i="1"/>
  <c r="CB29" i="1"/>
  <c r="CB41" i="1"/>
  <c r="CA41" i="1"/>
  <c r="CC41" i="1"/>
  <c r="CB65" i="1"/>
  <c r="CA65" i="1"/>
  <c r="CC65" i="1"/>
  <c r="CB89" i="1"/>
  <c r="CC89" i="1"/>
  <c r="CA89" i="1"/>
  <c r="CC101" i="1"/>
  <c r="CB101" i="1"/>
  <c r="CA101" i="1"/>
  <c r="CB113" i="1"/>
  <c r="CA113" i="1"/>
  <c r="CC113" i="1"/>
  <c r="CB125" i="1"/>
  <c r="CA125" i="1"/>
  <c r="CC125" i="1"/>
  <c r="CA136" i="1"/>
  <c r="CB136" i="1"/>
  <c r="CC136" i="1"/>
  <c r="CB160" i="1"/>
  <c r="CA160" i="1"/>
  <c r="CC160" i="1"/>
  <c r="CA172" i="1"/>
  <c r="CC172" i="1"/>
  <c r="CB172" i="1"/>
  <c r="CB196" i="1"/>
  <c r="CC196" i="1"/>
  <c r="CA196" i="1"/>
  <c r="CA208" i="1"/>
  <c r="CC208" i="1"/>
  <c r="CB208" i="1"/>
  <c r="CC220" i="1"/>
  <c r="CB220" i="1"/>
  <c r="CA220" i="1"/>
  <c r="CB232" i="1"/>
  <c r="CC232" i="1"/>
  <c r="CA232" i="1"/>
  <c r="CC268" i="1"/>
  <c r="CB268" i="1"/>
  <c r="CA268" i="1"/>
  <c r="CB280" i="1"/>
  <c r="CC280" i="1"/>
  <c r="CC292" i="1"/>
  <c r="CB292" i="1"/>
  <c r="CA292" i="1"/>
  <c r="CC304" i="1"/>
  <c r="CA304" i="1"/>
  <c r="CB304" i="1"/>
  <c r="CB316" i="1"/>
  <c r="CA316" i="1"/>
  <c r="CC316" i="1"/>
  <c r="CB328" i="1"/>
  <c r="CC328" i="1"/>
  <c r="CA328" i="1"/>
  <c r="CC340" i="1"/>
  <c r="CB340" i="1"/>
  <c r="CA340" i="1"/>
  <c r="CA352" i="1"/>
  <c r="CC352" i="1"/>
  <c r="CC364" i="1"/>
  <c r="CA364" i="1"/>
  <c r="CC376" i="1"/>
  <c r="CA376" i="1"/>
  <c r="CC400" i="1"/>
  <c r="CB400" i="1"/>
  <c r="CA400" i="1"/>
  <c r="CC412" i="1"/>
  <c r="CB412" i="1"/>
  <c r="CA412" i="1"/>
  <c r="CC424" i="1"/>
  <c r="CB424" i="1"/>
  <c r="CA424" i="1"/>
  <c r="CB436" i="1"/>
  <c r="CC436" i="1"/>
  <c r="CA436" i="1"/>
  <c r="CC448" i="1"/>
  <c r="CA448" i="1"/>
  <c r="BY229" i="1"/>
  <c r="CB364" i="1"/>
  <c r="BX411" i="1"/>
  <c r="BY267" i="1"/>
  <c r="BY493" i="1"/>
  <c r="CB112" i="1"/>
  <c r="BZ7" i="1"/>
  <c r="BY7" i="1"/>
  <c r="BX7" i="1"/>
  <c r="BY19" i="1"/>
  <c r="BX19" i="1"/>
  <c r="BZ19" i="1"/>
  <c r="BY31" i="1"/>
  <c r="BZ31" i="1"/>
  <c r="BZ43" i="1"/>
  <c r="BY43" i="1"/>
  <c r="BX43" i="1"/>
  <c r="BX67" i="1"/>
  <c r="BZ67" i="1"/>
  <c r="BY67" i="1"/>
  <c r="BZ79" i="1"/>
  <c r="BX79" i="1"/>
  <c r="BY103" i="1"/>
  <c r="BX103" i="1"/>
  <c r="BZ115" i="1"/>
  <c r="BY115" i="1"/>
  <c r="BX127" i="1"/>
  <c r="BZ127" i="1"/>
  <c r="BX138" i="1"/>
  <c r="BY138" i="1"/>
  <c r="BZ150" i="1"/>
  <c r="BY150" i="1"/>
  <c r="BY174" i="1"/>
  <c r="BZ174" i="1"/>
  <c r="BX174" i="1"/>
  <c r="BZ186" i="1"/>
  <c r="BX186" i="1"/>
  <c r="BY186" i="1"/>
  <c r="BZ234" i="1"/>
  <c r="BY234" i="1"/>
  <c r="BY246" i="1"/>
  <c r="BX246" i="1"/>
  <c r="BZ246" i="1"/>
  <c r="BZ282" i="1"/>
  <c r="BX282" i="1"/>
  <c r="BY282" i="1"/>
  <c r="BZ294" i="1"/>
  <c r="BX294" i="1"/>
  <c r="BZ306" i="1"/>
  <c r="BY306" i="1"/>
  <c r="BX306" i="1"/>
  <c r="BY318" i="1"/>
  <c r="BZ318" i="1"/>
  <c r="BZ330" i="1"/>
  <c r="BY330" i="1"/>
  <c r="BX330" i="1"/>
  <c r="BX342" i="1"/>
  <c r="BZ342" i="1"/>
  <c r="BZ354" i="1"/>
  <c r="BX354" i="1"/>
  <c r="BY354" i="1"/>
  <c r="BZ366" i="1"/>
  <c r="BX366" i="1"/>
  <c r="BY366" i="1"/>
  <c r="BZ414" i="1"/>
  <c r="BX414" i="1"/>
  <c r="BY426" i="1"/>
  <c r="BZ426" i="1"/>
  <c r="BX426" i="1"/>
  <c r="BY438" i="1"/>
  <c r="BX438" i="1"/>
  <c r="BX450" i="1"/>
  <c r="BZ450" i="1"/>
  <c r="BY450" i="1"/>
  <c r="CC19" i="1"/>
  <c r="CB19" i="1"/>
  <c r="CA19" i="1"/>
  <c r="CB31" i="1"/>
  <c r="CA31" i="1"/>
  <c r="CB43" i="1"/>
  <c r="CA43" i="1"/>
  <c r="CC43" i="1"/>
  <c r="CA67" i="1"/>
  <c r="CB67" i="1"/>
  <c r="CC79" i="1"/>
  <c r="CA79" i="1"/>
  <c r="CC91" i="1"/>
  <c r="CB91" i="1"/>
  <c r="CA91" i="1"/>
  <c r="CC103" i="1"/>
  <c r="CB103" i="1"/>
  <c r="CA103" i="1"/>
  <c r="CC115" i="1"/>
  <c r="CA115" i="1"/>
  <c r="CC127" i="1"/>
  <c r="CB127" i="1"/>
  <c r="CA127" i="1"/>
  <c r="CC138" i="1"/>
  <c r="CB138" i="1"/>
  <c r="CB150" i="1"/>
  <c r="CA150" i="1"/>
  <c r="CA174" i="1"/>
  <c r="CC174" i="1"/>
  <c r="CB174" i="1"/>
  <c r="CC186" i="1"/>
  <c r="CB186" i="1"/>
  <c r="CA186" i="1"/>
  <c r="CC198" i="1"/>
  <c r="CB198" i="1"/>
  <c r="CA198" i="1"/>
  <c r="CC222" i="1"/>
  <c r="CB222" i="1"/>
  <c r="CA222" i="1"/>
  <c r="CA234" i="1"/>
  <c r="CC234" i="1"/>
  <c r="CC246" i="1"/>
  <c r="CA246" i="1"/>
  <c r="CC294" i="1"/>
  <c r="CA294" i="1"/>
  <c r="CC306" i="1"/>
  <c r="CA306" i="1"/>
  <c r="CB306" i="1"/>
  <c r="CB318" i="1"/>
  <c r="CC318" i="1"/>
  <c r="CA318" i="1"/>
  <c r="CC330" i="1"/>
  <c r="CB330" i="1"/>
  <c r="CA330" i="1"/>
  <c r="CA342" i="1"/>
  <c r="CB342" i="1"/>
  <c r="CC354" i="1"/>
  <c r="CA354" i="1"/>
  <c r="CB354" i="1"/>
  <c r="CC366" i="1"/>
  <c r="CA366" i="1"/>
  <c r="CB366" i="1"/>
  <c r="CB390" i="1"/>
  <c r="CC390" i="1"/>
  <c r="CA390" i="1"/>
  <c r="CC414" i="1"/>
  <c r="CA414" i="1"/>
  <c r="CB414" i="1"/>
  <c r="CB426" i="1"/>
  <c r="CA426" i="1"/>
  <c r="CC426" i="1"/>
  <c r="CC438" i="1"/>
  <c r="CB438" i="1"/>
  <c r="CA438" i="1"/>
  <c r="CC450" i="1"/>
  <c r="CA450" i="1"/>
  <c r="CB450" i="1"/>
  <c r="BX207" i="1"/>
  <c r="BX412" i="1"/>
  <c r="BY75" i="1"/>
  <c r="CA16" i="1"/>
  <c r="BZ62" i="1"/>
  <c r="CC87" i="1"/>
  <c r="CC112" i="1"/>
  <c r="CC217" i="1"/>
  <c r="BZ266" i="1"/>
  <c r="CB351" i="1"/>
  <c r="BX14" i="1"/>
  <c r="BX89" i="1"/>
  <c r="BX115" i="1"/>
  <c r="BX208" i="1"/>
  <c r="BX268" i="1"/>
  <c r="BY169" i="1"/>
  <c r="BY361" i="1"/>
  <c r="CB16" i="1"/>
  <c r="BZ28" i="1"/>
  <c r="CB79" i="1"/>
  <c r="BZ88" i="1"/>
  <c r="BZ103" i="1"/>
  <c r="CB234" i="1"/>
  <c r="CB352" i="1"/>
  <c r="CA410" i="1"/>
  <c r="CA72" i="1"/>
  <c r="CC300" i="1"/>
  <c r="CB384" i="1"/>
  <c r="BZ443" i="1"/>
  <c r="BZ120" i="1"/>
  <c r="BY120" i="1"/>
  <c r="BX275" i="1"/>
  <c r="BY275" i="1"/>
  <c r="BZ275" i="1"/>
  <c r="CC251" i="1"/>
  <c r="CA251" i="1"/>
  <c r="CB251" i="1"/>
  <c r="BZ12" i="1"/>
  <c r="BX12" i="1"/>
  <c r="BZ24" i="1"/>
  <c r="BY24" i="1"/>
  <c r="BX24" i="1"/>
  <c r="BZ36" i="1"/>
  <c r="BY36" i="1"/>
  <c r="BX36" i="1"/>
  <c r="BZ48" i="1"/>
  <c r="BY48" i="1"/>
  <c r="BX48" i="1"/>
  <c r="BZ72" i="1"/>
  <c r="BY72" i="1"/>
  <c r="BZ84" i="1"/>
  <c r="BY84" i="1"/>
  <c r="BX84" i="1"/>
  <c r="BZ96" i="1"/>
  <c r="BX96" i="1"/>
  <c r="BZ131" i="1"/>
  <c r="BY131" i="1"/>
  <c r="BZ143" i="1"/>
  <c r="BY143" i="1"/>
  <c r="BZ155" i="1"/>
  <c r="BX155" i="1"/>
  <c r="BZ167" i="1"/>
  <c r="BX167" i="1"/>
  <c r="BZ179" i="1"/>
  <c r="BY179" i="1"/>
  <c r="BX179" i="1"/>
  <c r="BZ191" i="1"/>
  <c r="BY191" i="1"/>
  <c r="BZ215" i="1"/>
  <c r="BX215" i="1"/>
  <c r="BZ227" i="1"/>
  <c r="BY227" i="1"/>
  <c r="BX227" i="1"/>
  <c r="BZ311" i="1"/>
  <c r="BX311" i="1"/>
  <c r="BY335" i="1"/>
  <c r="BX335" i="1"/>
  <c r="BZ371" i="1"/>
  <c r="BX371" i="1"/>
  <c r="BZ431" i="1"/>
  <c r="BY431" i="1"/>
  <c r="BX431" i="1"/>
  <c r="CC24" i="1"/>
  <c r="CA24" i="1"/>
  <c r="CB36" i="1"/>
  <c r="CC36" i="1"/>
  <c r="CA36" i="1"/>
  <c r="CB60" i="1"/>
  <c r="CA60" i="1"/>
  <c r="CB84" i="1"/>
  <c r="CA84" i="1"/>
  <c r="CC84" i="1"/>
  <c r="CB96" i="1"/>
  <c r="CC96" i="1"/>
  <c r="CB108" i="1"/>
  <c r="CC108" i="1"/>
  <c r="CA108" i="1"/>
  <c r="CB120" i="1"/>
  <c r="CC120" i="1"/>
  <c r="CB131" i="1"/>
  <c r="CA131" i="1"/>
  <c r="CB143" i="1"/>
  <c r="CC143" i="1"/>
  <c r="CB155" i="1"/>
  <c r="CA155" i="1"/>
  <c r="CB167" i="1"/>
  <c r="CC167" i="1"/>
  <c r="CA167" i="1"/>
  <c r="CB179" i="1"/>
  <c r="CC179" i="1"/>
  <c r="CA179" i="1"/>
  <c r="CB191" i="1"/>
  <c r="CC191" i="1"/>
  <c r="CB203" i="1"/>
  <c r="CC203" i="1"/>
  <c r="CA203" i="1"/>
  <c r="CB215" i="1"/>
  <c r="CC215" i="1"/>
  <c r="CA215" i="1"/>
  <c r="CB227" i="1"/>
  <c r="CC227" i="1"/>
  <c r="CA227" i="1"/>
  <c r="CA275" i="1"/>
  <c r="CC275" i="1"/>
  <c r="CB275" i="1"/>
  <c r="CA311" i="1"/>
  <c r="CB311" i="1"/>
  <c r="CC311" i="1"/>
  <c r="CB323" i="1"/>
  <c r="CA323" i="1"/>
  <c r="CC335" i="1"/>
  <c r="CB335" i="1"/>
  <c r="CA335" i="1"/>
  <c r="CA371" i="1"/>
  <c r="CC371" i="1"/>
  <c r="CC431" i="1"/>
  <c r="CB431" i="1"/>
  <c r="CA431" i="1"/>
  <c r="CB443" i="1"/>
  <c r="CA443" i="1"/>
  <c r="BY167" i="1"/>
  <c r="BY215" i="1"/>
  <c r="BZ25" i="1"/>
  <c r="BY25" i="1"/>
  <c r="BX25" i="1"/>
  <c r="BZ61" i="1"/>
  <c r="BX61" i="1"/>
  <c r="BZ73" i="1"/>
  <c r="BY73" i="1"/>
  <c r="BZ97" i="1"/>
  <c r="BY97" i="1"/>
  <c r="BX97" i="1"/>
  <c r="BZ121" i="1"/>
  <c r="BX121" i="1"/>
  <c r="BZ132" i="1"/>
  <c r="BY132" i="1"/>
  <c r="BZ168" i="1"/>
  <c r="BX168" i="1"/>
  <c r="BZ204" i="1"/>
  <c r="BY204" i="1"/>
  <c r="BZ216" i="1"/>
  <c r="BX216" i="1"/>
  <c r="BZ228" i="1"/>
  <c r="BY228" i="1"/>
  <c r="BZ240" i="1"/>
  <c r="BY240" i="1"/>
  <c r="BZ252" i="1"/>
  <c r="BX252" i="1"/>
  <c r="BY252" i="1"/>
  <c r="BX288" i="1"/>
  <c r="BZ288" i="1"/>
  <c r="BY288" i="1"/>
  <c r="BZ336" i="1"/>
  <c r="BY336" i="1"/>
  <c r="BZ348" i="1"/>
  <c r="BY348" i="1"/>
  <c r="BY360" i="1"/>
  <c r="BZ360" i="1"/>
  <c r="BZ372" i="1"/>
  <c r="BX372" i="1"/>
  <c r="BZ384" i="1"/>
  <c r="BY384" i="1"/>
  <c r="BX420" i="1"/>
  <c r="BY420" i="1"/>
  <c r="BZ432" i="1"/>
  <c r="BX432" i="1"/>
  <c r="BZ444" i="1"/>
  <c r="BY444" i="1"/>
  <c r="BX444" i="1"/>
  <c r="CB13" i="1"/>
  <c r="CA13" i="1"/>
  <c r="CC25" i="1"/>
  <c r="CB25" i="1"/>
  <c r="CA25" i="1"/>
  <c r="CA73" i="1"/>
  <c r="CB73" i="1"/>
  <c r="CC85" i="1"/>
  <c r="CB85" i="1"/>
  <c r="CA85" i="1"/>
  <c r="CC97" i="1"/>
  <c r="CB97" i="1"/>
  <c r="CA97" i="1"/>
  <c r="CB121" i="1"/>
  <c r="CA121" i="1"/>
  <c r="CB132" i="1"/>
  <c r="CA132" i="1"/>
  <c r="CC168" i="1"/>
  <c r="CB168" i="1"/>
  <c r="CC216" i="1"/>
  <c r="CB216" i="1"/>
  <c r="CA216" i="1"/>
  <c r="CC228" i="1"/>
  <c r="CB228" i="1"/>
  <c r="CA228" i="1"/>
  <c r="CA252" i="1"/>
  <c r="CB252" i="1"/>
  <c r="CC252" i="1"/>
  <c r="CA288" i="1"/>
  <c r="CC288" i="1"/>
  <c r="CB288" i="1"/>
  <c r="CC336" i="1"/>
  <c r="CA336" i="1"/>
  <c r="CB336" i="1"/>
  <c r="CC348" i="1"/>
  <c r="CB348" i="1"/>
  <c r="CA348" i="1"/>
  <c r="CA360" i="1"/>
  <c r="CC360" i="1"/>
  <c r="CB360" i="1"/>
  <c r="CB372" i="1"/>
  <c r="CC372" i="1"/>
  <c r="CA396" i="1"/>
  <c r="CC396" i="1"/>
  <c r="CB396" i="1"/>
  <c r="CA432" i="1"/>
  <c r="CC432" i="1"/>
  <c r="CB432" i="1"/>
  <c r="CA444" i="1"/>
  <c r="CC444" i="1"/>
  <c r="BX360" i="1"/>
  <c r="BY96" i="1"/>
  <c r="BY168" i="1"/>
  <c r="BY216" i="1"/>
  <c r="BY311" i="1"/>
  <c r="CB49" i="1"/>
  <c r="CC155" i="1"/>
  <c r="BZ323" i="1"/>
  <c r="CB444" i="1"/>
  <c r="BZ18" i="1"/>
  <c r="BY18" i="1"/>
  <c r="BZ90" i="1"/>
  <c r="BY90" i="1"/>
  <c r="BZ114" i="1"/>
  <c r="BX114" i="1"/>
  <c r="BZ161" i="1"/>
  <c r="BY161" i="1"/>
  <c r="BZ197" i="1"/>
  <c r="BX197" i="1"/>
  <c r="BZ305" i="1"/>
  <c r="BY305" i="1"/>
  <c r="BZ341" i="1"/>
  <c r="BX341" i="1"/>
  <c r="CB66" i="1"/>
  <c r="CA66" i="1"/>
  <c r="CB90" i="1"/>
  <c r="CC90" i="1"/>
  <c r="CA90" i="1"/>
  <c r="CB102" i="1"/>
  <c r="CC102" i="1"/>
  <c r="CB126" i="1"/>
  <c r="CA126" i="1"/>
  <c r="CB161" i="1"/>
  <c r="CC161" i="1"/>
  <c r="CB173" i="1"/>
  <c r="CC173" i="1"/>
  <c r="CA173" i="1"/>
  <c r="CB197" i="1"/>
  <c r="CC197" i="1"/>
  <c r="CB233" i="1"/>
  <c r="CC233" i="1"/>
  <c r="CC245" i="1"/>
  <c r="CA245" i="1"/>
  <c r="CB245" i="1"/>
  <c r="CA269" i="1"/>
  <c r="CC269" i="1"/>
  <c r="CB269" i="1"/>
  <c r="CC281" i="1"/>
  <c r="CA281" i="1"/>
  <c r="CB281" i="1"/>
  <c r="CB293" i="1"/>
  <c r="CA293" i="1"/>
  <c r="CB341" i="1"/>
  <c r="CC341" i="1"/>
  <c r="CC353" i="1"/>
  <c r="CA353" i="1"/>
  <c r="CB353" i="1"/>
  <c r="CA401" i="1"/>
  <c r="CB401" i="1"/>
  <c r="CC425" i="1"/>
  <c r="CB425" i="1"/>
  <c r="CA437" i="1"/>
  <c r="CC437" i="1"/>
  <c r="CB437" i="1"/>
  <c r="BX21" i="1"/>
  <c r="BX164" i="1"/>
  <c r="BX212" i="1"/>
  <c r="BX305" i="1"/>
  <c r="BX320" i="1"/>
  <c r="BX368" i="1"/>
  <c r="BY66" i="1"/>
  <c r="BY81" i="1"/>
  <c r="BY173" i="1"/>
  <c r="BY221" i="1"/>
  <c r="CC18" i="1"/>
  <c r="CA102" i="1"/>
  <c r="CC178" i="1"/>
  <c r="CB305" i="1"/>
  <c r="CA356" i="1"/>
  <c r="CC365" i="1"/>
  <c r="BZ425" i="1"/>
  <c r="BZ9" i="1"/>
  <c r="BX9" i="1"/>
  <c r="BZ33" i="1"/>
  <c r="BY33" i="1"/>
  <c r="BZ57" i="1"/>
  <c r="BY57" i="1"/>
  <c r="BZ152" i="1"/>
  <c r="BX152" i="1"/>
  <c r="BZ200" i="1"/>
  <c r="BY200" i="1"/>
  <c r="BZ224" i="1"/>
  <c r="BX224" i="1"/>
  <c r="BZ236" i="1"/>
  <c r="BX236" i="1"/>
  <c r="BZ344" i="1"/>
  <c r="BY344" i="1"/>
  <c r="BZ380" i="1"/>
  <c r="BX380" i="1"/>
  <c r="BZ416" i="1"/>
  <c r="BY416" i="1"/>
  <c r="BZ440" i="1"/>
  <c r="BY440" i="1"/>
  <c r="CB45" i="1"/>
  <c r="CC45" i="1"/>
  <c r="CB57" i="1"/>
  <c r="CA57" i="1"/>
  <c r="CB81" i="1"/>
  <c r="CC81" i="1"/>
  <c r="CA81" i="1"/>
  <c r="CB105" i="1"/>
  <c r="CC105" i="1"/>
  <c r="CB117" i="1"/>
  <c r="CC117" i="1"/>
  <c r="CA117" i="1"/>
  <c r="CB140" i="1"/>
  <c r="CA140" i="1"/>
  <c r="CB164" i="1"/>
  <c r="CA164" i="1"/>
  <c r="CC164" i="1"/>
  <c r="CB200" i="1"/>
  <c r="CA200" i="1"/>
  <c r="CB212" i="1"/>
  <c r="CC212" i="1"/>
  <c r="CA212" i="1"/>
  <c r="CB236" i="1"/>
  <c r="CA236" i="1"/>
  <c r="CB248" i="1"/>
  <c r="CA248" i="1"/>
  <c r="CA260" i="1"/>
  <c r="CB260" i="1"/>
  <c r="CC284" i="1"/>
  <c r="CB284" i="1"/>
  <c r="CB308" i="1"/>
  <c r="CA308" i="1"/>
  <c r="CA344" i="1"/>
  <c r="CC344" i="1"/>
  <c r="CB344" i="1"/>
  <c r="CA380" i="1"/>
  <c r="CC380" i="1"/>
  <c r="CC404" i="1"/>
  <c r="CA404" i="1"/>
  <c r="CB404" i="1"/>
  <c r="CC416" i="1"/>
  <c r="CB416" i="1"/>
  <c r="CC440" i="1"/>
  <c r="CB440" i="1"/>
  <c r="BX11" i="1"/>
  <c r="BX200" i="1"/>
  <c r="BX293" i="1"/>
  <c r="BX308" i="1"/>
  <c r="BX356" i="1"/>
  <c r="BY69" i="1"/>
  <c r="BY224" i="1"/>
  <c r="CB9" i="1"/>
  <c r="CB30" i="1"/>
  <c r="CC57" i="1"/>
  <c r="CA69" i="1"/>
  <c r="CC140" i="1"/>
  <c r="CC214" i="1"/>
  <c r="BZ260" i="1"/>
  <c r="CC308" i="1"/>
  <c r="CB380" i="1"/>
  <c r="CA425" i="1"/>
  <c r="BY213" i="1"/>
  <c r="BZ213" i="1"/>
  <c r="BZ393" i="1"/>
  <c r="BX393" i="1"/>
  <c r="BY393" i="1"/>
  <c r="CA10" i="1"/>
  <c r="CC10" i="1"/>
  <c r="CB10" i="1"/>
  <c r="CB46" i="1"/>
  <c r="CC46" i="1"/>
  <c r="CB58" i="1"/>
  <c r="CC58" i="1"/>
  <c r="CA94" i="1"/>
  <c r="CC94" i="1"/>
  <c r="CB118" i="1"/>
  <c r="CC118" i="1"/>
  <c r="CA118" i="1"/>
  <c r="CB153" i="1"/>
  <c r="CA153" i="1"/>
  <c r="CC177" i="1"/>
  <c r="CB177" i="1"/>
  <c r="CA201" i="1"/>
  <c r="CC201" i="1"/>
  <c r="CA237" i="1"/>
  <c r="CC237" i="1"/>
  <c r="CB261" i="1"/>
  <c r="CA261" i="1"/>
  <c r="CB321" i="1"/>
  <c r="CA321" i="1"/>
  <c r="CC321" i="1"/>
  <c r="CA333" i="1"/>
  <c r="CB333" i="1"/>
  <c r="CB345" i="1"/>
  <c r="CA345" i="1"/>
  <c r="CC357" i="1"/>
  <c r="CB357" i="1"/>
  <c r="CA357" i="1"/>
  <c r="CC417" i="1"/>
  <c r="CB417" i="1"/>
  <c r="CA417" i="1"/>
  <c r="CC429" i="1"/>
  <c r="CA429" i="1"/>
  <c r="CC441" i="1"/>
  <c r="CB441" i="1"/>
  <c r="CA441" i="1"/>
  <c r="BX69" i="1"/>
  <c r="BX83" i="1"/>
  <c r="BX126" i="1"/>
  <c r="BX140" i="1"/>
  <c r="BX154" i="1"/>
  <c r="BX357" i="1"/>
  <c r="BY9" i="1"/>
  <c r="BY102" i="1"/>
  <c r="BY117" i="1"/>
  <c r="BY164" i="1"/>
  <c r="BY320" i="1"/>
  <c r="BY368" i="1"/>
  <c r="BY404" i="1"/>
  <c r="CC30" i="1"/>
  <c r="CA46" i="1"/>
  <c r="CC69" i="1"/>
  <c r="CB141" i="1"/>
  <c r="CC153" i="1"/>
  <c r="CA161" i="1"/>
  <c r="CA202" i="1"/>
  <c r="CC236" i="1"/>
  <c r="CC260" i="1"/>
  <c r="BZ381" i="1"/>
  <c r="CA393" i="1"/>
  <c r="CA428" i="1"/>
  <c r="BY35" i="1"/>
  <c r="BZ35" i="1"/>
  <c r="BX35" i="1"/>
  <c r="BY95" i="1"/>
  <c r="BZ95" i="1"/>
  <c r="BY107" i="1"/>
  <c r="BZ107" i="1"/>
  <c r="BY166" i="1"/>
  <c r="BZ166" i="1"/>
  <c r="BX166" i="1"/>
  <c r="BY202" i="1"/>
  <c r="BZ202" i="1"/>
  <c r="BY238" i="1"/>
  <c r="BZ238" i="1"/>
  <c r="BX238" i="1"/>
  <c r="BZ262" i="1"/>
  <c r="BY262" i="1"/>
  <c r="BX262" i="1"/>
  <c r="BZ274" i="1"/>
  <c r="BY274" i="1"/>
  <c r="BZ286" i="1"/>
  <c r="BY286" i="1"/>
  <c r="BZ298" i="1"/>
  <c r="BY298" i="1"/>
  <c r="BZ310" i="1"/>
  <c r="BY310" i="1"/>
  <c r="BZ322" i="1"/>
  <c r="BY322" i="1"/>
  <c r="BZ346" i="1"/>
  <c r="BY346" i="1"/>
  <c r="BZ358" i="1"/>
  <c r="BY358" i="1"/>
  <c r="BZ370" i="1"/>
  <c r="BY370" i="1"/>
  <c r="BZ382" i="1"/>
  <c r="BY382" i="1"/>
  <c r="BZ394" i="1"/>
  <c r="BY394" i="1"/>
  <c r="BZ418" i="1"/>
  <c r="BY418" i="1"/>
  <c r="BZ430" i="1"/>
  <c r="BY430" i="1"/>
  <c r="BZ442" i="1"/>
  <c r="BY442" i="1"/>
  <c r="CA23" i="1"/>
  <c r="CC23" i="1"/>
  <c r="CB23" i="1"/>
  <c r="CB35" i="1"/>
  <c r="CA35" i="1"/>
  <c r="CB47" i="1"/>
  <c r="CA47" i="1"/>
  <c r="CA154" i="1"/>
  <c r="CC154" i="1"/>
  <c r="CA190" i="1"/>
  <c r="CC190" i="1"/>
  <c r="CB190" i="1"/>
  <c r="CA238" i="1"/>
  <c r="CB238" i="1"/>
  <c r="CA262" i="1"/>
  <c r="CC262" i="1"/>
  <c r="CA298" i="1"/>
  <c r="CC298" i="1"/>
  <c r="CB298" i="1"/>
  <c r="CB310" i="1"/>
  <c r="CA310" i="1"/>
  <c r="CC322" i="1"/>
  <c r="CA322" i="1"/>
  <c r="CB358" i="1"/>
  <c r="CC358" i="1"/>
  <c r="CA370" i="1"/>
  <c r="CC370" i="1"/>
  <c r="CB370" i="1"/>
  <c r="CC382" i="1"/>
  <c r="CA382" i="1"/>
  <c r="CB382" i="1"/>
  <c r="CB418" i="1"/>
  <c r="CA418" i="1"/>
  <c r="CC418" i="1"/>
  <c r="CA442" i="1"/>
  <c r="CB442" i="1"/>
  <c r="CC442" i="1"/>
  <c r="BX42" i="1"/>
  <c r="BX202" i="1"/>
  <c r="BX233" i="1"/>
  <c r="BX248" i="1"/>
  <c r="BX358" i="1"/>
  <c r="BX404" i="1"/>
  <c r="BY353" i="1"/>
  <c r="BZ47" i="1"/>
  <c r="BZ70" i="1"/>
  <c r="BZ154" i="1"/>
  <c r="CC261" i="1"/>
  <c r="CA320" i="1"/>
  <c r="CA381" i="1"/>
  <c r="CC393" i="1"/>
  <c r="CB428" i="1"/>
  <c r="CA440" i="1"/>
  <c r="BZ331" i="1"/>
  <c r="BY331" i="1"/>
  <c r="BZ367" i="1"/>
  <c r="BX367" i="1"/>
  <c r="CC151" i="1"/>
  <c r="CB151" i="1"/>
  <c r="CA247" i="1"/>
  <c r="CB247" i="1"/>
  <c r="CA319" i="1"/>
  <c r="CB319" i="1"/>
  <c r="CC319" i="1"/>
  <c r="CB343" i="1"/>
  <c r="CC343" i="1"/>
  <c r="CA367" i="1"/>
  <c r="CC367" i="1"/>
  <c r="CB367" i="1"/>
  <c r="CC391" i="1"/>
  <c r="CB391" i="1"/>
  <c r="CA391" i="1"/>
  <c r="CB415" i="1"/>
  <c r="CA415" i="1"/>
  <c r="CC427" i="1"/>
  <c r="CB427" i="1"/>
  <c r="CA427" i="1"/>
  <c r="CA475" i="1"/>
  <c r="CC475" i="1"/>
  <c r="CC499" i="1"/>
  <c r="CB499" i="1"/>
  <c r="CA499" i="1"/>
  <c r="BX139" i="1"/>
  <c r="BY104" i="1"/>
  <c r="CB68" i="1"/>
  <c r="CB211" i="1"/>
  <c r="CA343" i="1"/>
  <c r="CE354" i="1" l="1"/>
  <c r="CD354" i="1"/>
  <c r="CD400" i="1"/>
  <c r="CE400" i="1"/>
  <c r="CH255" i="1"/>
  <c r="CI255" i="1" s="1"/>
  <c r="CG255" i="1"/>
  <c r="CF255" i="1"/>
  <c r="CE303" i="1"/>
  <c r="CD303" i="1"/>
  <c r="CE15" i="1"/>
  <c r="CD15" i="1"/>
  <c r="CE47" i="1"/>
  <c r="CD47" i="1"/>
  <c r="CH298" i="1"/>
  <c r="CI298" i="1" s="1"/>
  <c r="CF298" i="1"/>
  <c r="CG298" i="1"/>
  <c r="CE35" i="1"/>
  <c r="CD35" i="1"/>
  <c r="CH202" i="1"/>
  <c r="CI202" i="1" s="1"/>
  <c r="CG202" i="1"/>
  <c r="CF202" i="1"/>
  <c r="CE357" i="1"/>
  <c r="CD357" i="1"/>
  <c r="CH429" i="1"/>
  <c r="CI429" i="1" s="1"/>
  <c r="CG429" i="1"/>
  <c r="CF429" i="1"/>
  <c r="CH261" i="1"/>
  <c r="CI261" i="1" s="1"/>
  <c r="CG261" i="1"/>
  <c r="CF261" i="1"/>
  <c r="CE293" i="1"/>
  <c r="CD293" i="1"/>
  <c r="CH404" i="1"/>
  <c r="CI404" i="1" s="1"/>
  <c r="CG404" i="1"/>
  <c r="CF404" i="1"/>
  <c r="CH308" i="1"/>
  <c r="CI308" i="1" s="1"/>
  <c r="CG308" i="1"/>
  <c r="CF308" i="1"/>
  <c r="CH212" i="1"/>
  <c r="CI212" i="1" s="1"/>
  <c r="CG212" i="1"/>
  <c r="CF212" i="1"/>
  <c r="CE21" i="1"/>
  <c r="CD21" i="1"/>
  <c r="CE114" i="1"/>
  <c r="CD114" i="1"/>
  <c r="CH97" i="1"/>
  <c r="CI97" i="1" s="1"/>
  <c r="CG97" i="1"/>
  <c r="CF97" i="1"/>
  <c r="CE167" i="1"/>
  <c r="CD167" i="1"/>
  <c r="CE12" i="1"/>
  <c r="CD12" i="1"/>
  <c r="CH330" i="1"/>
  <c r="CI330" i="1" s="1"/>
  <c r="CG330" i="1"/>
  <c r="CF330" i="1"/>
  <c r="CH150" i="1"/>
  <c r="CI150" i="1" s="1"/>
  <c r="CF150" i="1"/>
  <c r="CG150" i="1"/>
  <c r="CH91" i="1"/>
  <c r="CI91" i="1" s="1"/>
  <c r="CG91" i="1"/>
  <c r="CF91" i="1"/>
  <c r="CH31" i="1"/>
  <c r="CI31" i="1" s="1"/>
  <c r="CG31" i="1"/>
  <c r="CF31" i="1"/>
  <c r="CE19" i="1"/>
  <c r="CD19" i="1"/>
  <c r="CH364" i="1"/>
  <c r="CI364" i="1" s="1"/>
  <c r="CF364" i="1"/>
  <c r="CG364" i="1"/>
  <c r="CH89" i="1"/>
  <c r="CI89" i="1" s="1"/>
  <c r="CG89" i="1"/>
  <c r="CF89" i="1"/>
  <c r="CE172" i="1"/>
  <c r="CD172" i="1"/>
  <c r="CH351" i="1"/>
  <c r="CI351" i="1" s="1"/>
  <c r="CG351" i="1"/>
  <c r="CF351" i="1"/>
  <c r="CE86" i="1"/>
  <c r="CD86" i="1"/>
  <c r="CE26" i="1"/>
  <c r="CD26" i="1"/>
  <c r="CH87" i="1"/>
  <c r="CI87" i="1" s="1"/>
  <c r="CG87" i="1"/>
  <c r="CF87" i="1"/>
  <c r="CH39" i="1"/>
  <c r="CI39" i="1" s="1"/>
  <c r="CG39" i="1"/>
  <c r="CF39" i="1"/>
  <c r="CE446" i="1"/>
  <c r="CD446" i="1"/>
  <c r="CE386" i="1"/>
  <c r="CD386" i="1"/>
  <c r="CE278" i="1"/>
  <c r="CD278" i="1"/>
  <c r="CE123" i="1"/>
  <c r="CD123" i="1"/>
  <c r="CH493" i="1"/>
  <c r="CI493" i="1" s="1"/>
  <c r="CG493" i="1"/>
  <c r="CF493" i="1"/>
  <c r="CH397" i="1"/>
  <c r="CI397" i="1" s="1"/>
  <c r="CG397" i="1"/>
  <c r="CF397" i="1"/>
  <c r="CH349" i="1"/>
  <c r="CI349" i="1" s="1"/>
  <c r="CF349" i="1"/>
  <c r="CG349" i="1"/>
  <c r="CH301" i="1"/>
  <c r="CI301" i="1" s="1"/>
  <c r="CF301" i="1"/>
  <c r="CG301" i="1"/>
  <c r="CH28" i="1"/>
  <c r="CI28" i="1" s="1"/>
  <c r="CG28" i="1"/>
  <c r="CF28" i="1"/>
  <c r="CE80" i="1"/>
  <c r="CD80" i="1"/>
  <c r="CE381" i="1"/>
  <c r="CD381" i="1"/>
  <c r="CH49" i="1"/>
  <c r="CI49" i="1" s="1"/>
  <c r="CG49" i="1"/>
  <c r="CF49" i="1"/>
  <c r="CE390" i="1"/>
  <c r="CD390" i="1"/>
  <c r="CE475" i="1"/>
  <c r="CD475" i="1"/>
  <c r="CE425" i="1"/>
  <c r="CD425" i="1"/>
  <c r="CH34" i="1"/>
  <c r="CI34" i="1" s="1"/>
  <c r="CG34" i="1"/>
  <c r="CF34" i="1"/>
  <c r="CH154" i="1"/>
  <c r="CI154" i="1" s="1"/>
  <c r="CG154" i="1"/>
  <c r="CF154" i="1"/>
  <c r="CH69" i="1"/>
  <c r="CI69" i="1" s="1"/>
  <c r="CG69" i="1"/>
  <c r="CF69" i="1"/>
  <c r="CE224" i="1"/>
  <c r="CD224" i="1"/>
  <c r="CE79" i="1"/>
  <c r="CD79" i="1"/>
  <c r="CH303" i="1"/>
  <c r="CI303" i="1" s="1"/>
  <c r="CG303" i="1"/>
  <c r="CF303" i="1"/>
  <c r="CE112" i="1"/>
  <c r="CD112" i="1"/>
  <c r="CE229" i="1"/>
  <c r="CD229" i="1"/>
  <c r="CE428" i="1"/>
  <c r="CD428" i="1"/>
  <c r="CE30" i="1"/>
  <c r="CD30" i="1"/>
  <c r="CE37" i="1"/>
  <c r="CD37" i="1"/>
  <c r="CE58" i="1"/>
  <c r="CD58" i="1"/>
  <c r="CE401" i="1"/>
  <c r="CD401" i="1"/>
  <c r="CH440" i="1"/>
  <c r="CI440" i="1" s="1"/>
  <c r="CG440" i="1"/>
  <c r="CF440" i="1"/>
  <c r="CH370" i="1"/>
  <c r="CI370" i="1" s="1"/>
  <c r="CF370" i="1"/>
  <c r="CG370" i="1"/>
  <c r="CE154" i="1"/>
  <c r="CD154" i="1"/>
  <c r="CH333" i="1"/>
  <c r="CI333" i="1" s="1"/>
  <c r="CG333" i="1"/>
  <c r="CF333" i="1"/>
  <c r="CE200" i="1"/>
  <c r="CD200" i="1"/>
  <c r="CH117" i="1"/>
  <c r="CI117" i="1" s="1"/>
  <c r="CG117" i="1"/>
  <c r="CF117" i="1"/>
  <c r="CH353" i="1"/>
  <c r="CI353" i="1" s="1"/>
  <c r="CG353" i="1"/>
  <c r="CF353" i="1"/>
  <c r="CH173" i="1"/>
  <c r="CI173" i="1" s="1"/>
  <c r="CG173" i="1"/>
  <c r="CF173" i="1"/>
  <c r="CH66" i="1"/>
  <c r="CI66" i="1" s="1"/>
  <c r="CF66" i="1"/>
  <c r="CG66" i="1"/>
  <c r="CH360" i="1"/>
  <c r="CI360" i="1" s="1"/>
  <c r="CF360" i="1"/>
  <c r="CG360" i="1"/>
  <c r="CE432" i="1"/>
  <c r="CD432" i="1"/>
  <c r="CE252" i="1"/>
  <c r="CD252" i="1"/>
  <c r="CH155" i="1"/>
  <c r="CI155" i="1" s="1"/>
  <c r="CG155" i="1"/>
  <c r="CF155" i="1"/>
  <c r="CE115" i="1"/>
  <c r="CD115" i="1"/>
  <c r="CH16" i="1"/>
  <c r="CI16" i="1" s="1"/>
  <c r="CG16" i="1"/>
  <c r="CF16" i="1"/>
  <c r="CH412" i="1"/>
  <c r="CI412" i="1" s="1"/>
  <c r="CF412" i="1"/>
  <c r="CG412" i="1"/>
  <c r="CH17" i="1"/>
  <c r="CI17" i="1" s="1"/>
  <c r="CG17" i="1"/>
  <c r="CF17" i="1"/>
  <c r="CD340" i="1"/>
  <c r="CE340" i="1"/>
  <c r="CD232" i="1"/>
  <c r="CE232" i="1"/>
  <c r="CH411" i="1"/>
  <c r="CI411" i="1" s="1"/>
  <c r="CG411" i="1"/>
  <c r="CF411" i="1"/>
  <c r="CG243" i="1"/>
  <c r="CF243" i="1"/>
  <c r="CH243" i="1"/>
  <c r="CI243" i="1" s="1"/>
  <c r="CE423" i="1"/>
  <c r="CD423" i="1"/>
  <c r="CE351" i="1"/>
  <c r="CD351" i="1"/>
  <c r="CE193" i="1"/>
  <c r="CD193" i="1"/>
  <c r="CH386" i="1"/>
  <c r="CI386" i="1" s="1"/>
  <c r="CG386" i="1"/>
  <c r="CF386" i="1"/>
  <c r="CH134" i="1"/>
  <c r="CI134" i="1" s="1"/>
  <c r="CG134" i="1"/>
  <c r="CF134" i="1"/>
  <c r="CE326" i="1"/>
  <c r="CD326" i="1"/>
  <c r="CH14" i="1"/>
  <c r="CI14" i="1" s="1"/>
  <c r="CG14" i="1"/>
  <c r="CF14" i="1"/>
  <c r="CH48" i="1"/>
  <c r="CI48" i="1" s="1"/>
  <c r="CG48" i="1"/>
  <c r="CF48" i="1"/>
  <c r="CH8" i="1"/>
  <c r="CI8" i="1" s="1"/>
  <c r="CG8" i="1"/>
  <c r="CF8" i="1"/>
  <c r="CE203" i="1"/>
  <c r="CD203" i="1"/>
  <c r="CE34" i="1"/>
  <c r="CD34" i="1"/>
  <c r="CH166" i="1"/>
  <c r="CI166" i="1" s="1"/>
  <c r="CG166" i="1"/>
  <c r="CF166" i="1"/>
  <c r="CE142" i="1"/>
  <c r="CD142" i="1"/>
  <c r="CE70" i="1"/>
  <c r="CD70" i="1"/>
  <c r="CH11" i="1"/>
  <c r="CI11" i="1" s="1"/>
  <c r="CG11" i="1"/>
  <c r="CF11" i="1"/>
  <c r="CH221" i="1"/>
  <c r="CI221" i="1" s="1"/>
  <c r="CG221" i="1"/>
  <c r="CF221" i="1"/>
  <c r="CE29" i="1"/>
  <c r="CD29" i="1"/>
  <c r="CH342" i="1"/>
  <c r="CI342" i="1" s="1"/>
  <c r="CG342" i="1"/>
  <c r="CF342" i="1"/>
  <c r="CE294" i="1"/>
  <c r="CD294" i="1"/>
  <c r="CH316" i="1"/>
  <c r="CI316" i="1" s="1"/>
  <c r="CF316" i="1"/>
  <c r="CG316" i="1"/>
  <c r="CD352" i="1"/>
  <c r="CE352" i="1"/>
  <c r="CE41" i="1"/>
  <c r="CD41" i="1"/>
  <c r="CH82" i="1"/>
  <c r="CI82" i="1" s="1"/>
  <c r="CG82" i="1"/>
  <c r="CF82" i="1"/>
  <c r="CH319" i="1"/>
  <c r="CI319" i="1" s="1"/>
  <c r="CF319" i="1"/>
  <c r="CG319" i="1"/>
  <c r="CH262" i="1"/>
  <c r="CI262" i="1" s="1"/>
  <c r="CF262" i="1"/>
  <c r="CG262" i="1"/>
  <c r="CH47" i="1"/>
  <c r="CI47" i="1" s="1"/>
  <c r="CG47" i="1"/>
  <c r="CF47" i="1"/>
  <c r="CH161" i="1"/>
  <c r="CI161" i="1" s="1"/>
  <c r="CG161" i="1"/>
  <c r="CF161" i="1"/>
  <c r="CE140" i="1"/>
  <c r="CD140" i="1"/>
  <c r="CH417" i="1"/>
  <c r="CI417" i="1" s="1"/>
  <c r="CG417" i="1"/>
  <c r="CF417" i="1"/>
  <c r="CH153" i="1"/>
  <c r="CI153" i="1" s="1"/>
  <c r="CG153" i="1"/>
  <c r="CF153" i="1"/>
  <c r="CH437" i="1"/>
  <c r="CI437" i="1" s="1"/>
  <c r="CG437" i="1"/>
  <c r="CF437" i="1"/>
  <c r="CE341" i="1"/>
  <c r="CD341" i="1"/>
  <c r="CH432" i="1"/>
  <c r="CI432" i="1" s="1"/>
  <c r="CG432" i="1"/>
  <c r="CF432" i="1"/>
  <c r="CH348" i="1"/>
  <c r="CI348" i="1" s="1"/>
  <c r="CF348" i="1"/>
  <c r="CG348" i="1"/>
  <c r="CE168" i="1"/>
  <c r="CD168" i="1"/>
  <c r="CH203" i="1"/>
  <c r="CI203" i="1" s="1"/>
  <c r="CG203" i="1"/>
  <c r="CF203" i="1"/>
  <c r="CE335" i="1"/>
  <c r="CD335" i="1"/>
  <c r="CD227" i="1"/>
  <c r="CE227" i="1"/>
  <c r="CE155" i="1"/>
  <c r="CD155" i="1"/>
  <c r="CE89" i="1"/>
  <c r="CD89" i="1"/>
  <c r="CH426" i="1"/>
  <c r="CI426" i="1" s="1"/>
  <c r="CG426" i="1"/>
  <c r="CF426" i="1"/>
  <c r="CH19" i="1"/>
  <c r="CI19" i="1" s="1"/>
  <c r="CG19" i="1"/>
  <c r="CF19" i="1"/>
  <c r="CE342" i="1"/>
  <c r="CD342" i="1"/>
  <c r="CD282" i="1"/>
  <c r="CE282" i="1"/>
  <c r="CE7" i="1"/>
  <c r="CD7" i="1"/>
  <c r="CH304" i="1"/>
  <c r="CI304" i="1" s="1"/>
  <c r="CF304" i="1"/>
  <c r="CG304" i="1"/>
  <c r="CH208" i="1"/>
  <c r="CI208" i="1" s="1"/>
  <c r="CG208" i="1"/>
  <c r="CF208" i="1"/>
  <c r="CH136" i="1"/>
  <c r="CI136" i="1" s="1"/>
  <c r="CG136" i="1"/>
  <c r="CF136" i="1"/>
  <c r="CH100" i="1"/>
  <c r="CI100" i="1" s="1"/>
  <c r="CG100" i="1"/>
  <c r="CF100" i="1"/>
  <c r="CE279" i="1"/>
  <c r="CD279" i="1"/>
  <c r="CE397" i="1"/>
  <c r="CD397" i="1"/>
  <c r="CE448" i="1"/>
  <c r="CD448" i="1"/>
  <c r="CH278" i="1"/>
  <c r="CI278" i="1" s="1"/>
  <c r="CG278" i="1"/>
  <c r="CF278" i="1"/>
  <c r="CH230" i="1"/>
  <c r="CI230" i="1" s="1"/>
  <c r="CG230" i="1"/>
  <c r="CF230" i="1"/>
  <c r="CH182" i="1"/>
  <c r="CI182" i="1" s="1"/>
  <c r="CG182" i="1"/>
  <c r="CF182" i="1"/>
  <c r="CH27" i="1"/>
  <c r="CI27" i="1" s="1"/>
  <c r="CG27" i="1"/>
  <c r="CF27" i="1"/>
  <c r="CE266" i="1"/>
  <c r="CD266" i="1"/>
  <c r="CE111" i="1"/>
  <c r="CD111" i="1"/>
  <c r="CE3" i="1"/>
  <c r="CD3" i="1"/>
  <c r="CH68" i="1"/>
  <c r="CI68" i="1" s="1"/>
  <c r="CG68" i="1"/>
  <c r="CF68" i="1"/>
  <c r="CH305" i="1"/>
  <c r="CI305" i="1" s="1"/>
  <c r="CG305" i="1"/>
  <c r="CF305" i="1"/>
  <c r="CH128" i="1"/>
  <c r="CI128" i="1" s="1"/>
  <c r="CG128" i="1"/>
  <c r="CF128" i="1"/>
  <c r="CE439" i="1"/>
  <c r="CD439" i="1"/>
  <c r="CE20" i="1"/>
  <c r="CD20" i="1"/>
  <c r="CE396" i="1"/>
  <c r="CD396" i="1"/>
  <c r="CE260" i="1"/>
  <c r="CD260" i="1"/>
  <c r="CH142" i="1"/>
  <c r="CI142" i="1" s="1"/>
  <c r="CG142" i="1"/>
  <c r="CF142" i="1"/>
  <c r="CE85" i="1"/>
  <c r="CD85" i="1"/>
  <c r="CE281" i="1"/>
  <c r="CD281" i="1"/>
  <c r="CE363" i="1"/>
  <c r="CD363" i="1"/>
  <c r="CH204" i="1"/>
  <c r="CI204" i="1" s="1"/>
  <c r="CG204" i="1"/>
  <c r="CF204" i="1"/>
  <c r="CH148" i="1"/>
  <c r="CI148" i="1" s="1"/>
  <c r="CG148" i="1"/>
  <c r="CF148" i="1"/>
  <c r="CH368" i="1"/>
  <c r="CI368" i="1" s="1"/>
  <c r="CG368" i="1"/>
  <c r="CF368" i="1"/>
  <c r="CE365" i="1"/>
  <c r="CD365" i="1"/>
  <c r="CH57" i="1"/>
  <c r="CI57" i="1" s="1"/>
  <c r="CG57" i="1"/>
  <c r="CF57" i="1"/>
  <c r="CH281" i="1"/>
  <c r="CI281" i="1" s="1"/>
  <c r="CG281" i="1"/>
  <c r="CF281" i="1"/>
  <c r="CE208" i="1"/>
  <c r="CD208" i="1"/>
  <c r="CE113" i="1"/>
  <c r="CD113" i="1"/>
  <c r="CE145" i="1"/>
  <c r="CD145" i="1"/>
  <c r="CH178" i="1"/>
  <c r="CI178" i="1" s="1"/>
  <c r="CG178" i="1"/>
  <c r="CF178" i="1"/>
  <c r="CH442" i="1"/>
  <c r="CI442" i="1" s="1"/>
  <c r="CF442" i="1"/>
  <c r="CG442" i="1"/>
  <c r="CE404" i="1"/>
  <c r="CD404" i="1"/>
  <c r="CE126" i="1"/>
  <c r="CD126" i="1"/>
  <c r="CH321" i="1"/>
  <c r="CI321" i="1" s="1"/>
  <c r="CG321" i="1"/>
  <c r="CF321" i="1"/>
  <c r="CH237" i="1"/>
  <c r="CI237" i="1" s="1"/>
  <c r="CG237" i="1"/>
  <c r="CF237" i="1"/>
  <c r="CH10" i="1"/>
  <c r="CI10" i="1" s="1"/>
  <c r="CG10" i="1"/>
  <c r="CF10" i="1"/>
  <c r="CH425" i="1"/>
  <c r="CI425" i="1" s="1"/>
  <c r="CG425" i="1"/>
  <c r="CF425" i="1"/>
  <c r="CH200" i="1"/>
  <c r="CI200" i="1" s="1"/>
  <c r="CG200" i="1"/>
  <c r="CF200" i="1"/>
  <c r="CE380" i="1"/>
  <c r="CD380" i="1"/>
  <c r="CE152" i="1"/>
  <c r="CD152" i="1"/>
  <c r="CH356" i="1"/>
  <c r="CI356" i="1" s="1"/>
  <c r="CG356" i="1"/>
  <c r="CF356" i="1"/>
  <c r="CH269" i="1"/>
  <c r="CI269" i="1" s="1"/>
  <c r="CG269" i="1"/>
  <c r="CF269" i="1"/>
  <c r="CH85" i="1"/>
  <c r="CI85" i="1" s="1"/>
  <c r="CG85" i="1"/>
  <c r="CF85" i="1"/>
  <c r="CE61" i="1"/>
  <c r="CD61" i="1"/>
  <c r="CH335" i="1"/>
  <c r="CI335" i="1" s="1"/>
  <c r="CG335" i="1"/>
  <c r="CF335" i="1"/>
  <c r="CH84" i="1"/>
  <c r="CI84" i="1" s="1"/>
  <c r="CG84" i="1"/>
  <c r="CF84" i="1"/>
  <c r="CE48" i="1"/>
  <c r="CD48" i="1"/>
  <c r="CH251" i="1"/>
  <c r="CI251" i="1" s="1"/>
  <c r="CG251" i="1"/>
  <c r="CF251" i="1"/>
  <c r="CE14" i="1"/>
  <c r="CD14" i="1"/>
  <c r="CH318" i="1"/>
  <c r="CI318" i="1" s="1"/>
  <c r="CG318" i="1"/>
  <c r="CF318" i="1"/>
  <c r="CH198" i="1"/>
  <c r="CI198" i="1" s="1"/>
  <c r="CG198" i="1"/>
  <c r="CF198" i="1"/>
  <c r="CH79" i="1"/>
  <c r="CI79" i="1" s="1"/>
  <c r="CF79" i="1"/>
  <c r="CG79" i="1"/>
  <c r="CE330" i="1"/>
  <c r="CD330" i="1"/>
  <c r="CE67" i="1"/>
  <c r="CD67" i="1"/>
  <c r="CH352" i="1"/>
  <c r="CI352" i="1" s="1"/>
  <c r="CF352" i="1"/>
  <c r="CG352" i="1"/>
  <c r="CH196" i="1"/>
  <c r="CI196" i="1" s="1"/>
  <c r="CF196" i="1"/>
  <c r="CG196" i="1"/>
  <c r="CD280" i="1"/>
  <c r="CE280" i="1"/>
  <c r="CE220" i="1"/>
  <c r="CD220" i="1"/>
  <c r="CE148" i="1"/>
  <c r="CD148" i="1"/>
  <c r="CE101" i="1"/>
  <c r="CD101" i="1"/>
  <c r="CE17" i="1"/>
  <c r="CD17" i="1"/>
  <c r="CH399" i="1"/>
  <c r="CI399" i="1" s="1"/>
  <c r="CG399" i="1"/>
  <c r="CF399" i="1"/>
  <c r="CH195" i="1"/>
  <c r="CI195" i="1" s="1"/>
  <c r="CG195" i="1"/>
  <c r="CF195" i="1"/>
  <c r="CE325" i="1"/>
  <c r="CD325" i="1"/>
  <c r="CH446" i="1"/>
  <c r="CI446" i="1" s="1"/>
  <c r="CG446" i="1"/>
  <c r="CF446" i="1"/>
  <c r="CH75" i="1"/>
  <c r="CI75" i="1" s="1"/>
  <c r="CG75" i="1"/>
  <c r="CF75" i="1"/>
  <c r="CE314" i="1"/>
  <c r="CD314" i="1"/>
  <c r="CH289" i="1"/>
  <c r="CI289" i="1" s="1"/>
  <c r="CF289" i="1"/>
  <c r="CG289" i="1"/>
  <c r="CH229" i="1"/>
  <c r="CI229" i="1" s="1"/>
  <c r="CG229" i="1"/>
  <c r="CF229" i="1"/>
  <c r="CH62" i="1"/>
  <c r="CI62" i="1" s="1"/>
  <c r="CG62" i="1"/>
  <c r="CF62" i="1"/>
  <c r="CH56" i="1"/>
  <c r="CI56" i="1" s="1"/>
  <c r="CG56" i="1"/>
  <c r="CF56" i="1"/>
  <c r="CH80" i="1"/>
  <c r="CI80" i="1" s="1"/>
  <c r="CG80" i="1"/>
  <c r="CF80" i="1"/>
  <c r="CH119" i="1"/>
  <c r="CI119" i="1" s="1"/>
  <c r="CG119" i="1"/>
  <c r="CF119" i="1"/>
  <c r="CE333" i="1"/>
  <c r="CD333" i="1"/>
  <c r="CE45" i="1"/>
  <c r="CD45" i="1"/>
  <c r="CE427" i="1"/>
  <c r="CD427" i="1"/>
  <c r="CE198" i="1"/>
  <c r="CD198" i="1"/>
  <c r="CH420" i="1"/>
  <c r="CI420" i="1" s="1"/>
  <c r="CG420" i="1"/>
  <c r="CF420" i="1"/>
  <c r="CE269" i="1"/>
  <c r="CD269" i="1"/>
  <c r="CE251" i="1"/>
  <c r="CD251" i="1"/>
  <c r="CH152" i="1"/>
  <c r="CI152" i="1" s="1"/>
  <c r="CG152" i="1"/>
  <c r="CF152" i="1"/>
  <c r="CH70" i="1"/>
  <c r="CI70" i="1" s="1"/>
  <c r="CG70" i="1"/>
  <c r="CF70" i="1"/>
  <c r="CH37" i="1"/>
  <c r="CI37" i="1" s="1"/>
  <c r="CG37" i="1"/>
  <c r="CF37" i="1"/>
  <c r="CE23" i="1"/>
  <c r="CD23" i="1"/>
  <c r="CH391" i="1"/>
  <c r="CI391" i="1" s="1"/>
  <c r="CG391" i="1"/>
  <c r="CF391" i="1"/>
  <c r="CH475" i="1"/>
  <c r="CI475" i="1" s="1"/>
  <c r="CG475" i="1"/>
  <c r="CF475" i="1"/>
  <c r="CH381" i="1"/>
  <c r="CI381" i="1" s="1"/>
  <c r="CG381" i="1"/>
  <c r="CF381" i="1"/>
  <c r="CD358" i="1"/>
  <c r="CE358" i="1"/>
  <c r="CH418" i="1"/>
  <c r="CI418" i="1" s="1"/>
  <c r="CF418" i="1"/>
  <c r="CG418" i="1"/>
  <c r="CH35" i="1"/>
  <c r="CI35" i="1" s="1"/>
  <c r="CG35" i="1"/>
  <c r="CF35" i="1"/>
  <c r="CH428" i="1"/>
  <c r="CI428" i="1" s="1"/>
  <c r="CG428" i="1"/>
  <c r="CF428" i="1"/>
  <c r="CE83" i="1"/>
  <c r="CD83" i="1"/>
  <c r="CH118" i="1"/>
  <c r="CI118" i="1" s="1"/>
  <c r="CG118" i="1"/>
  <c r="CF118" i="1"/>
  <c r="CE11" i="1"/>
  <c r="CD11" i="1"/>
  <c r="CE420" i="1"/>
  <c r="CD420" i="1"/>
  <c r="CE311" i="1"/>
  <c r="CD311" i="1"/>
  <c r="CD412" i="1"/>
  <c r="CE412" i="1"/>
  <c r="CH127" i="1"/>
  <c r="CI127" i="1" s="1"/>
  <c r="CG127" i="1"/>
  <c r="CF127" i="1"/>
  <c r="CE138" i="1"/>
  <c r="CD138" i="1"/>
  <c r="CH400" i="1"/>
  <c r="CI400" i="1" s="1"/>
  <c r="CF400" i="1"/>
  <c r="CG400" i="1"/>
  <c r="CH340" i="1"/>
  <c r="CI340" i="1" s="1"/>
  <c r="CF340" i="1"/>
  <c r="CG340" i="1"/>
  <c r="CH292" i="1"/>
  <c r="CI292" i="1" s="1"/>
  <c r="CF292" i="1"/>
  <c r="CG292" i="1"/>
  <c r="CH125" i="1"/>
  <c r="CI125" i="1" s="1"/>
  <c r="CF125" i="1"/>
  <c r="CG125" i="1"/>
  <c r="CD436" i="1"/>
  <c r="CE436" i="1"/>
  <c r="CD328" i="1"/>
  <c r="CE328" i="1"/>
  <c r="CH447" i="1"/>
  <c r="CI447" i="1" s="1"/>
  <c r="CG447" i="1"/>
  <c r="CF447" i="1"/>
  <c r="CH327" i="1"/>
  <c r="CI327" i="1" s="1"/>
  <c r="CG327" i="1"/>
  <c r="CF327" i="1"/>
  <c r="CH76" i="1"/>
  <c r="CI76" i="1" s="1"/>
  <c r="CG76" i="1"/>
  <c r="CF76" i="1"/>
  <c r="CE399" i="1"/>
  <c r="CD399" i="1"/>
  <c r="CE135" i="1"/>
  <c r="CD135" i="1"/>
  <c r="CE88" i="1"/>
  <c r="CD88" i="1"/>
  <c r="CE74" i="1"/>
  <c r="CD74" i="1"/>
  <c r="CH363" i="1"/>
  <c r="CI363" i="1" s="1"/>
  <c r="CG363" i="1"/>
  <c r="CF363" i="1"/>
  <c r="CH326" i="1"/>
  <c r="CI326" i="1" s="1"/>
  <c r="CG326" i="1"/>
  <c r="CF326" i="1"/>
  <c r="CH123" i="1"/>
  <c r="CI123" i="1" s="1"/>
  <c r="CG123" i="1"/>
  <c r="CF123" i="1"/>
  <c r="CE362" i="1"/>
  <c r="CD362" i="1"/>
  <c r="CE49" i="1"/>
  <c r="CD49" i="1"/>
  <c r="CH346" i="1"/>
  <c r="CI346" i="1" s="1"/>
  <c r="CF346" i="1"/>
  <c r="CG346" i="1"/>
  <c r="CH141" i="1"/>
  <c r="CI141" i="1" s="1"/>
  <c r="CG141" i="1"/>
  <c r="CF141" i="1"/>
  <c r="CE128" i="1"/>
  <c r="CD128" i="1"/>
  <c r="CE8" i="1"/>
  <c r="CD8" i="1"/>
  <c r="CE429" i="1"/>
  <c r="CD429" i="1"/>
  <c r="CE151" i="1"/>
  <c r="CD151" i="1"/>
  <c r="CE214" i="1"/>
  <c r="CD214" i="1"/>
  <c r="CE102" i="1"/>
  <c r="CD102" i="1"/>
  <c r="CH137" i="1"/>
  <c r="CI137" i="1" s="1"/>
  <c r="CF137" i="1"/>
  <c r="CG137" i="1"/>
  <c r="CH242" i="1"/>
  <c r="CI242" i="1" s="1"/>
  <c r="CG242" i="1"/>
  <c r="CF242" i="1"/>
  <c r="CE117" i="1"/>
  <c r="CD117" i="1"/>
  <c r="CH240" i="1"/>
  <c r="CI240" i="1" s="1"/>
  <c r="CG240" i="1"/>
  <c r="CF240" i="1"/>
  <c r="CH7" i="1"/>
  <c r="CI7" i="1" s="1"/>
  <c r="CF7" i="1"/>
  <c r="CG7" i="1"/>
  <c r="CE139" i="1"/>
  <c r="CD139" i="1"/>
  <c r="CH320" i="1"/>
  <c r="CI320" i="1" s="1"/>
  <c r="CG320" i="1"/>
  <c r="CF320" i="1"/>
  <c r="CE248" i="1"/>
  <c r="CD248" i="1"/>
  <c r="CE262" i="1"/>
  <c r="CD262" i="1"/>
  <c r="CE166" i="1"/>
  <c r="CD166" i="1"/>
  <c r="CH393" i="1"/>
  <c r="CI393" i="1" s="1"/>
  <c r="CG393" i="1"/>
  <c r="CF393" i="1"/>
  <c r="CE69" i="1"/>
  <c r="CD69" i="1"/>
  <c r="CE368" i="1"/>
  <c r="CD368" i="1"/>
  <c r="CH245" i="1"/>
  <c r="CI245" i="1" s="1"/>
  <c r="CG245" i="1"/>
  <c r="CF245" i="1"/>
  <c r="CE360" i="1"/>
  <c r="CD360" i="1"/>
  <c r="CE25" i="1"/>
  <c r="CD25" i="1"/>
  <c r="CH443" i="1"/>
  <c r="CI443" i="1" s="1"/>
  <c r="CG443" i="1"/>
  <c r="CF443" i="1"/>
  <c r="CH131" i="1"/>
  <c r="CI131" i="1" s="1"/>
  <c r="CG131" i="1"/>
  <c r="CF131" i="1"/>
  <c r="CH60" i="1"/>
  <c r="CI60" i="1" s="1"/>
  <c r="CG60" i="1"/>
  <c r="CF60" i="1"/>
  <c r="CE215" i="1"/>
  <c r="CD215" i="1"/>
  <c r="CH72" i="1"/>
  <c r="CI72" i="1" s="1"/>
  <c r="CG72" i="1"/>
  <c r="CF72" i="1"/>
  <c r="CE207" i="1"/>
  <c r="CD207" i="1"/>
  <c r="CH414" i="1"/>
  <c r="CI414" i="1" s="1"/>
  <c r="CG414" i="1"/>
  <c r="CF414" i="1"/>
  <c r="CH366" i="1"/>
  <c r="CI366" i="1" s="1"/>
  <c r="CG366" i="1"/>
  <c r="CF366" i="1"/>
  <c r="CH246" i="1"/>
  <c r="CI246" i="1" s="1"/>
  <c r="CG246" i="1"/>
  <c r="CF246" i="1"/>
  <c r="CE450" i="1"/>
  <c r="CD450" i="1"/>
  <c r="CH448" i="1"/>
  <c r="CI448" i="1" s="1"/>
  <c r="CG448" i="1"/>
  <c r="CF448" i="1"/>
  <c r="CH279" i="1"/>
  <c r="CI279" i="1" s="1"/>
  <c r="CG279" i="1"/>
  <c r="CF279" i="1"/>
  <c r="CH4" i="1"/>
  <c r="CI4" i="1" s="1"/>
  <c r="CG4" i="1"/>
  <c r="CF4" i="1"/>
  <c r="CE195" i="1"/>
  <c r="CD195" i="1"/>
  <c r="CE313" i="1"/>
  <c r="CD313" i="1"/>
  <c r="CD231" i="1"/>
  <c r="CE231" i="1"/>
  <c r="CH314" i="1"/>
  <c r="CI314" i="1" s="1"/>
  <c r="CG314" i="1"/>
  <c r="CF314" i="1"/>
  <c r="CH15" i="1"/>
  <c r="CI15" i="1" s="1"/>
  <c r="CG15" i="1"/>
  <c r="CF15" i="1"/>
  <c r="CE302" i="1"/>
  <c r="CD302" i="1"/>
  <c r="CH145" i="1"/>
  <c r="CI145" i="1" s="1"/>
  <c r="CG145" i="1"/>
  <c r="CF145" i="1"/>
  <c r="CH98" i="1"/>
  <c r="CI98" i="1" s="1"/>
  <c r="CG98" i="1"/>
  <c r="CF98" i="1"/>
  <c r="CH139" i="1"/>
  <c r="CI139" i="1" s="1"/>
  <c r="CG139" i="1"/>
  <c r="CF139" i="1"/>
  <c r="CE499" i="1"/>
  <c r="CD499" i="1"/>
  <c r="CH129" i="1"/>
  <c r="CI129" i="1" s="1"/>
  <c r="CG129" i="1"/>
  <c r="CF129" i="1"/>
  <c r="CE10" i="1"/>
  <c r="CD10" i="1"/>
  <c r="CE91" i="1"/>
  <c r="CD91" i="1"/>
  <c r="CH42" i="1"/>
  <c r="CI42" i="1" s="1"/>
  <c r="CG42" i="1"/>
  <c r="CF42" i="1"/>
  <c r="CE361" i="1"/>
  <c r="CD361" i="1"/>
  <c r="CE192" i="1"/>
  <c r="CD192" i="1"/>
  <c r="CE82" i="1"/>
  <c r="CD82" i="1"/>
  <c r="CE273" i="1"/>
  <c r="CD273" i="1"/>
  <c r="CH114" i="1"/>
  <c r="CI114" i="1" s="1"/>
  <c r="CG114" i="1"/>
  <c r="CF114" i="1"/>
  <c r="CH444" i="1"/>
  <c r="CI444" i="1" s="1"/>
  <c r="CG444" i="1"/>
  <c r="CF444" i="1"/>
  <c r="CH215" i="1"/>
  <c r="CI215" i="1" s="1"/>
  <c r="CG215" i="1"/>
  <c r="CF215" i="1"/>
  <c r="CH174" i="1"/>
  <c r="CI174" i="1" s="1"/>
  <c r="CG174" i="1"/>
  <c r="CF174" i="1"/>
  <c r="CE292" i="1"/>
  <c r="CD292" i="1"/>
  <c r="CE435" i="1"/>
  <c r="CD435" i="1"/>
  <c r="CH253" i="1"/>
  <c r="CI253" i="1" s="1"/>
  <c r="CF253" i="1"/>
  <c r="CG253" i="1"/>
  <c r="CE130" i="1"/>
  <c r="CD130" i="1"/>
  <c r="CE94" i="1"/>
  <c r="CD94" i="1"/>
  <c r="CH235" i="1"/>
  <c r="CI235" i="1" s="1"/>
  <c r="CF235" i="1"/>
  <c r="CG235" i="1"/>
  <c r="CE367" i="1"/>
  <c r="CD367" i="1"/>
  <c r="CE233" i="1"/>
  <c r="CD233" i="1"/>
  <c r="CH322" i="1"/>
  <c r="CI322" i="1" s="1"/>
  <c r="CF322" i="1"/>
  <c r="CG322" i="1"/>
  <c r="CH238" i="1"/>
  <c r="CI238" i="1" s="1"/>
  <c r="CG238" i="1"/>
  <c r="CF238" i="1"/>
  <c r="CH46" i="1"/>
  <c r="CI46" i="1" s="1"/>
  <c r="CG46" i="1"/>
  <c r="CF46" i="1"/>
  <c r="CH380" i="1"/>
  <c r="CI380" i="1" s="1"/>
  <c r="CG380" i="1"/>
  <c r="CF380" i="1"/>
  <c r="CH164" i="1"/>
  <c r="CI164" i="1" s="1"/>
  <c r="CG164" i="1"/>
  <c r="CF164" i="1"/>
  <c r="CE320" i="1"/>
  <c r="CD320" i="1"/>
  <c r="CH126" i="1"/>
  <c r="CI126" i="1" s="1"/>
  <c r="CG126" i="1"/>
  <c r="CF126" i="1"/>
  <c r="CH336" i="1"/>
  <c r="CI336" i="1" s="1"/>
  <c r="CF336" i="1"/>
  <c r="CG336" i="1"/>
  <c r="CH252" i="1"/>
  <c r="CI252" i="1" s="1"/>
  <c r="CF252" i="1"/>
  <c r="CG252" i="1"/>
  <c r="CH132" i="1"/>
  <c r="CI132" i="1" s="1"/>
  <c r="CG132" i="1"/>
  <c r="CF132" i="1"/>
  <c r="CE121" i="1"/>
  <c r="CD121" i="1"/>
  <c r="CH323" i="1"/>
  <c r="CI323" i="1" s="1"/>
  <c r="CG323" i="1"/>
  <c r="CF323" i="1"/>
  <c r="CE36" i="1"/>
  <c r="CD36" i="1"/>
  <c r="CH186" i="1"/>
  <c r="CI186" i="1" s="1"/>
  <c r="CG186" i="1"/>
  <c r="CF186" i="1"/>
  <c r="CH67" i="1"/>
  <c r="CI67" i="1" s="1"/>
  <c r="CG67" i="1"/>
  <c r="CF67" i="1"/>
  <c r="CE438" i="1"/>
  <c r="CD438" i="1"/>
  <c r="CE186" i="1"/>
  <c r="CD186" i="1"/>
  <c r="CE127" i="1"/>
  <c r="CD127" i="1"/>
  <c r="CE43" i="1"/>
  <c r="CD43" i="1"/>
  <c r="CH232" i="1"/>
  <c r="CI232" i="1" s="1"/>
  <c r="CG232" i="1"/>
  <c r="CF232" i="1"/>
  <c r="CH65" i="1"/>
  <c r="CI65" i="1" s="1"/>
  <c r="CG65" i="1"/>
  <c r="CF65" i="1"/>
  <c r="CD424" i="1"/>
  <c r="CE424" i="1"/>
  <c r="CD376" i="1"/>
  <c r="CE376" i="1"/>
  <c r="CH231" i="1"/>
  <c r="CI231" i="1" s="1"/>
  <c r="CG231" i="1"/>
  <c r="CF231" i="1"/>
  <c r="CE267" i="1"/>
  <c r="CD267" i="1"/>
  <c r="CE169" i="1"/>
  <c r="CD169" i="1"/>
  <c r="CE62" i="1"/>
  <c r="CD62" i="1"/>
  <c r="CE349" i="1"/>
  <c r="CD349" i="1"/>
  <c r="CH362" i="1"/>
  <c r="CI362" i="1" s="1"/>
  <c r="CG362" i="1"/>
  <c r="CF362" i="1"/>
  <c r="CH266" i="1"/>
  <c r="CI266" i="1" s="1"/>
  <c r="CG266" i="1"/>
  <c r="CF266" i="1"/>
  <c r="CE146" i="1"/>
  <c r="CD146" i="1"/>
  <c r="CE39" i="1"/>
  <c r="CD39" i="1"/>
  <c r="CH421" i="1"/>
  <c r="CI421" i="1" s="1"/>
  <c r="CG421" i="1"/>
  <c r="CF421" i="1"/>
  <c r="CH373" i="1"/>
  <c r="CI373" i="1" s="1"/>
  <c r="CG373" i="1"/>
  <c r="CF373" i="1"/>
  <c r="CH325" i="1"/>
  <c r="CI325" i="1" s="1"/>
  <c r="CF325" i="1"/>
  <c r="CG325" i="1"/>
  <c r="CH217" i="1"/>
  <c r="CI217" i="1" s="1"/>
  <c r="CG217" i="1"/>
  <c r="CF217" i="1"/>
  <c r="CH331" i="1"/>
  <c r="CI331" i="1" s="1"/>
  <c r="CF331" i="1"/>
  <c r="CG331" i="1"/>
  <c r="CE441" i="1"/>
  <c r="CD441" i="1"/>
  <c r="CH107" i="1"/>
  <c r="CI107" i="1" s="1"/>
  <c r="CG107" i="1"/>
  <c r="CF107" i="1"/>
  <c r="CH21" i="1"/>
  <c r="CI21" i="1" s="1"/>
  <c r="CG21" i="1"/>
  <c r="CF21" i="1"/>
  <c r="CE92" i="1"/>
  <c r="CD92" i="1"/>
  <c r="CE300" i="1"/>
  <c r="CD300" i="1"/>
  <c r="CE237" i="1"/>
  <c r="CD237" i="1"/>
  <c r="CH470" i="1"/>
  <c r="CI470" i="1" s="1"/>
  <c r="CG470" i="1"/>
  <c r="CF470" i="1"/>
  <c r="CH300" i="1"/>
  <c r="CI300" i="1" s="1"/>
  <c r="CF300" i="1"/>
  <c r="CG300" i="1"/>
  <c r="CH88" i="1"/>
  <c r="CI88" i="1" s="1"/>
  <c r="CG88" i="1"/>
  <c r="CF88" i="1"/>
  <c r="CH213" i="1"/>
  <c r="CI213" i="1" s="1"/>
  <c r="CG213" i="1"/>
  <c r="CF213" i="1"/>
  <c r="CH365" i="1"/>
  <c r="CI365" i="1" s="1"/>
  <c r="CG365" i="1"/>
  <c r="CF365" i="1"/>
  <c r="CE221" i="1"/>
  <c r="CD221" i="1"/>
  <c r="CH306" i="1"/>
  <c r="CI306" i="1" s="1"/>
  <c r="CG306" i="1"/>
  <c r="CF306" i="1"/>
  <c r="CH436" i="1"/>
  <c r="CI436" i="1" s="1"/>
  <c r="CF436" i="1"/>
  <c r="CG436" i="1"/>
  <c r="CH328" i="1"/>
  <c r="CI328" i="1" s="1"/>
  <c r="CF328" i="1"/>
  <c r="CG328" i="1"/>
  <c r="CH113" i="1"/>
  <c r="CI113" i="1" s="1"/>
  <c r="CG113" i="1"/>
  <c r="CF113" i="1"/>
  <c r="CE196" i="1"/>
  <c r="CD196" i="1"/>
  <c r="CH435" i="1"/>
  <c r="CI435" i="1" s="1"/>
  <c r="CG435" i="1"/>
  <c r="CF435" i="1"/>
  <c r="CE242" i="1"/>
  <c r="CD242" i="1"/>
  <c r="CE87" i="1"/>
  <c r="CD87" i="1"/>
  <c r="CH133" i="1"/>
  <c r="CI133" i="1" s="1"/>
  <c r="CG133" i="1"/>
  <c r="CF133" i="1"/>
  <c r="CH307" i="1"/>
  <c r="CI307" i="1" s="1"/>
  <c r="CF307" i="1"/>
  <c r="CG307" i="1"/>
  <c r="CH273" i="1"/>
  <c r="CI273" i="1" s="1"/>
  <c r="CG273" i="1"/>
  <c r="CF273" i="1"/>
  <c r="CH286" i="1"/>
  <c r="CI286" i="1" s="1"/>
  <c r="CF286" i="1"/>
  <c r="CG286" i="1"/>
  <c r="CE119" i="1"/>
  <c r="CD119" i="1"/>
  <c r="CE137" i="1"/>
  <c r="CD137" i="1"/>
  <c r="CH214" i="1"/>
  <c r="CI214" i="1" s="1"/>
  <c r="CG214" i="1"/>
  <c r="CF214" i="1"/>
  <c r="CH6" i="1"/>
  <c r="CI6" i="1" s="1"/>
  <c r="CG6" i="1"/>
  <c r="CF6" i="1"/>
  <c r="CH274" i="1"/>
  <c r="CI274" i="1" s="1"/>
  <c r="CF274" i="1"/>
  <c r="CG274" i="1"/>
  <c r="CH499" i="1"/>
  <c r="CI499" i="1" s="1"/>
  <c r="CG499" i="1"/>
  <c r="CF499" i="1"/>
  <c r="CH427" i="1"/>
  <c r="CI427" i="1" s="1"/>
  <c r="CG427" i="1"/>
  <c r="CF427" i="1"/>
  <c r="CE42" i="1"/>
  <c r="CD42" i="1"/>
  <c r="CH310" i="1"/>
  <c r="CI310" i="1" s="1"/>
  <c r="CF310" i="1"/>
  <c r="CG310" i="1"/>
  <c r="CH23" i="1"/>
  <c r="CI23" i="1" s="1"/>
  <c r="CG23" i="1"/>
  <c r="CF23" i="1"/>
  <c r="CH94" i="1"/>
  <c r="CI94" i="1" s="1"/>
  <c r="CG94" i="1"/>
  <c r="CF94" i="1"/>
  <c r="CH248" i="1"/>
  <c r="CI248" i="1" s="1"/>
  <c r="CG248" i="1"/>
  <c r="CF248" i="1"/>
  <c r="CH140" i="1"/>
  <c r="CI140" i="1" s="1"/>
  <c r="CG140" i="1"/>
  <c r="CF140" i="1"/>
  <c r="CH81" i="1"/>
  <c r="CI81" i="1" s="1"/>
  <c r="CG81" i="1"/>
  <c r="CF81" i="1"/>
  <c r="CH102" i="1"/>
  <c r="CI102" i="1" s="1"/>
  <c r="CG102" i="1"/>
  <c r="CF102" i="1"/>
  <c r="CE212" i="1"/>
  <c r="CD212" i="1"/>
  <c r="CH293" i="1"/>
  <c r="CI293" i="1" s="1"/>
  <c r="CG293" i="1"/>
  <c r="CF293" i="1"/>
  <c r="CE197" i="1"/>
  <c r="CD197" i="1"/>
  <c r="CH396" i="1"/>
  <c r="CI396" i="1" s="1"/>
  <c r="CG396" i="1"/>
  <c r="CF396" i="1"/>
  <c r="CH121" i="1"/>
  <c r="CI121" i="1" s="1"/>
  <c r="CG121" i="1"/>
  <c r="CF121" i="1"/>
  <c r="CH25" i="1"/>
  <c r="CI25" i="1" s="1"/>
  <c r="CG25" i="1"/>
  <c r="CF25" i="1"/>
  <c r="CH371" i="1"/>
  <c r="CI371" i="1" s="1"/>
  <c r="CG371" i="1"/>
  <c r="CF371" i="1"/>
  <c r="CH227" i="1"/>
  <c r="CI227" i="1" s="1"/>
  <c r="CG227" i="1"/>
  <c r="CF227" i="1"/>
  <c r="CE371" i="1"/>
  <c r="CD371" i="1"/>
  <c r="CE96" i="1"/>
  <c r="CD96" i="1"/>
  <c r="CH450" i="1"/>
  <c r="CI450" i="1" s="1"/>
  <c r="CG450" i="1"/>
  <c r="CF450" i="1"/>
  <c r="CH354" i="1"/>
  <c r="CI354" i="1" s="1"/>
  <c r="CG354" i="1"/>
  <c r="CF354" i="1"/>
  <c r="CH234" i="1"/>
  <c r="CI234" i="1" s="1"/>
  <c r="CG234" i="1"/>
  <c r="CF234" i="1"/>
  <c r="CE426" i="1"/>
  <c r="CD426" i="1"/>
  <c r="CE366" i="1"/>
  <c r="CD366" i="1"/>
  <c r="CD306" i="1"/>
  <c r="CE306" i="1"/>
  <c r="CE174" i="1"/>
  <c r="CD174" i="1"/>
  <c r="CE411" i="1"/>
  <c r="CD411" i="1"/>
  <c r="CH172" i="1"/>
  <c r="CI172" i="1" s="1"/>
  <c r="CG172" i="1"/>
  <c r="CF172" i="1"/>
  <c r="CD304" i="1"/>
  <c r="CE304" i="1"/>
  <c r="CE125" i="1"/>
  <c r="CD125" i="1"/>
  <c r="CE65" i="1"/>
  <c r="CD65" i="1"/>
  <c r="CE447" i="1"/>
  <c r="CD447" i="1"/>
  <c r="CE64" i="1"/>
  <c r="CD64" i="1"/>
  <c r="CE421" i="1"/>
  <c r="CD421" i="1"/>
  <c r="CE373" i="1"/>
  <c r="CD373" i="1"/>
  <c r="CE301" i="1"/>
  <c r="CD301" i="1"/>
  <c r="CH350" i="1"/>
  <c r="CI350" i="1" s="1"/>
  <c r="CG350" i="1"/>
  <c r="CF350" i="1"/>
  <c r="CH3" i="1"/>
  <c r="CI3" i="1" s="1"/>
  <c r="CG3" i="1"/>
  <c r="CF3" i="1"/>
  <c r="CE470" i="1"/>
  <c r="CD470" i="1"/>
  <c r="CE350" i="1"/>
  <c r="CD350" i="1"/>
  <c r="CE290" i="1"/>
  <c r="CD290" i="1"/>
  <c r="CE27" i="1"/>
  <c r="CD27" i="1"/>
  <c r="CH361" i="1"/>
  <c r="CI361" i="1" s="1"/>
  <c r="CG361" i="1"/>
  <c r="CF361" i="1"/>
  <c r="CH313" i="1"/>
  <c r="CI313" i="1" s="1"/>
  <c r="CF313" i="1"/>
  <c r="CG313" i="1"/>
  <c r="CH26" i="1"/>
  <c r="CI26" i="1" s="1"/>
  <c r="CG26" i="1"/>
  <c r="CF26" i="1"/>
  <c r="CH224" i="1"/>
  <c r="CI224" i="1" s="1"/>
  <c r="CG224" i="1"/>
  <c r="CF224" i="1"/>
  <c r="CH106" i="1"/>
  <c r="CI106" i="1" s="1"/>
  <c r="CG106" i="1"/>
  <c r="CF106" i="1"/>
  <c r="CE417" i="1"/>
  <c r="CD417" i="1"/>
  <c r="CH20" i="1"/>
  <c r="CI20" i="1" s="1"/>
  <c r="CF20" i="1"/>
  <c r="CG20" i="1"/>
  <c r="CE391" i="1"/>
  <c r="CD391" i="1"/>
  <c r="CE222" i="1"/>
  <c r="CD222" i="1"/>
  <c r="CH61" i="1"/>
  <c r="CI61" i="1" s="1"/>
  <c r="CG61" i="1"/>
  <c r="CF61" i="1"/>
  <c r="CH18" i="1"/>
  <c r="CI18" i="1" s="1"/>
  <c r="CG18" i="1"/>
  <c r="CF18" i="1"/>
  <c r="CE353" i="1"/>
  <c r="CD353" i="1"/>
  <c r="CH95" i="1"/>
  <c r="CI95" i="1" s="1"/>
  <c r="CG95" i="1"/>
  <c r="CF95" i="1"/>
  <c r="CH44" i="1"/>
  <c r="CI44" i="1" s="1"/>
  <c r="CG44" i="1"/>
  <c r="CF44" i="1"/>
  <c r="CH130" i="1"/>
  <c r="CI130" i="1" s="1"/>
  <c r="CG130" i="1"/>
  <c r="CF130" i="1"/>
  <c r="CE56" i="1"/>
  <c r="CD56" i="1"/>
  <c r="CH415" i="1"/>
  <c r="CI415" i="1" s="1"/>
  <c r="CG415" i="1"/>
  <c r="CF415" i="1"/>
  <c r="CE308" i="1"/>
  <c r="CD308" i="1"/>
  <c r="CH13" i="1"/>
  <c r="CI13" i="1" s="1"/>
  <c r="CG13" i="1"/>
  <c r="CF13" i="1"/>
  <c r="CE414" i="1"/>
  <c r="CD414" i="1"/>
  <c r="CE202" i="1"/>
  <c r="CD202" i="1"/>
  <c r="CH357" i="1"/>
  <c r="CI357" i="1" s="1"/>
  <c r="CG357" i="1"/>
  <c r="CF357" i="1"/>
  <c r="CH201" i="1"/>
  <c r="CI201" i="1" s="1"/>
  <c r="CG201" i="1"/>
  <c r="CF201" i="1"/>
  <c r="CH260" i="1"/>
  <c r="CI260" i="1" s="1"/>
  <c r="CG260" i="1"/>
  <c r="CF260" i="1"/>
  <c r="CE372" i="1"/>
  <c r="CD372" i="1"/>
  <c r="CE216" i="1"/>
  <c r="CD216" i="1"/>
  <c r="CH431" i="1"/>
  <c r="CI431" i="1" s="1"/>
  <c r="CG431" i="1"/>
  <c r="CF431" i="1"/>
  <c r="CH275" i="1"/>
  <c r="CI275" i="1" s="1"/>
  <c r="CG275" i="1"/>
  <c r="CF275" i="1"/>
  <c r="CH36" i="1"/>
  <c r="CI36" i="1" s="1"/>
  <c r="CG36" i="1"/>
  <c r="CF36" i="1"/>
  <c r="CH410" i="1"/>
  <c r="CI410" i="1" s="1"/>
  <c r="CG410" i="1"/>
  <c r="CF410" i="1"/>
  <c r="CH115" i="1"/>
  <c r="CI115" i="1" s="1"/>
  <c r="CG115" i="1"/>
  <c r="CF115" i="1"/>
  <c r="CH315" i="1"/>
  <c r="CI315" i="1" s="1"/>
  <c r="CG315" i="1"/>
  <c r="CF315" i="1"/>
  <c r="CH64" i="1"/>
  <c r="CI64" i="1" s="1"/>
  <c r="CG64" i="1"/>
  <c r="CF64" i="1"/>
  <c r="CE327" i="1"/>
  <c r="CD327" i="1"/>
  <c r="CH111" i="1"/>
  <c r="CI111" i="1" s="1"/>
  <c r="CG111" i="1"/>
  <c r="CF111" i="1"/>
  <c r="CE410" i="1"/>
  <c r="CD410" i="1"/>
  <c r="CE194" i="1"/>
  <c r="CD194" i="1"/>
  <c r="CE493" i="1"/>
  <c r="CD493" i="1"/>
  <c r="CH211" i="1"/>
  <c r="CI211" i="1" s="1"/>
  <c r="CG211" i="1"/>
  <c r="CF211" i="1"/>
  <c r="CH92" i="1"/>
  <c r="CI92" i="1" s="1"/>
  <c r="CF92" i="1"/>
  <c r="CG92" i="1"/>
  <c r="CE343" i="1"/>
  <c r="CD343" i="1"/>
  <c r="CE118" i="1"/>
  <c r="CD118" i="1"/>
  <c r="CE68" i="1"/>
  <c r="CD68" i="1"/>
  <c r="CE173" i="1"/>
  <c r="CD173" i="1"/>
  <c r="CE144" i="1"/>
  <c r="CD144" i="1"/>
  <c r="CE321" i="1"/>
  <c r="CD321" i="1"/>
  <c r="CH343" i="1"/>
  <c r="CI343" i="1" s="1"/>
  <c r="CF343" i="1"/>
  <c r="CG343" i="1"/>
  <c r="CH367" i="1"/>
  <c r="CI367" i="1" s="1"/>
  <c r="CG367" i="1"/>
  <c r="CF367" i="1"/>
  <c r="CH247" i="1"/>
  <c r="CI247" i="1" s="1"/>
  <c r="CF247" i="1"/>
  <c r="CG247" i="1"/>
  <c r="CH382" i="1"/>
  <c r="CI382" i="1" s="1"/>
  <c r="CF382" i="1"/>
  <c r="CG382" i="1"/>
  <c r="CH190" i="1"/>
  <c r="CI190" i="1" s="1"/>
  <c r="CG190" i="1"/>
  <c r="CF190" i="1"/>
  <c r="CH441" i="1"/>
  <c r="CI441" i="1" s="1"/>
  <c r="CG441" i="1"/>
  <c r="CF441" i="1"/>
  <c r="CE393" i="1"/>
  <c r="CD393" i="1"/>
  <c r="CH344" i="1"/>
  <c r="CI344" i="1" s="1"/>
  <c r="CG344" i="1"/>
  <c r="CF344" i="1"/>
  <c r="CE236" i="1"/>
  <c r="CD236" i="1"/>
  <c r="CE9" i="1"/>
  <c r="CD9" i="1"/>
  <c r="CE164" i="1"/>
  <c r="CD164" i="1"/>
  <c r="CH401" i="1"/>
  <c r="CI401" i="1" s="1"/>
  <c r="CG401" i="1"/>
  <c r="CF401" i="1"/>
  <c r="CH108" i="1"/>
  <c r="CI108" i="1" s="1"/>
  <c r="CG108" i="1"/>
  <c r="CF108" i="1"/>
  <c r="CE179" i="1"/>
  <c r="CD179" i="1"/>
  <c r="CE24" i="1"/>
  <c r="CD24" i="1"/>
  <c r="CH294" i="1"/>
  <c r="CI294" i="1" s="1"/>
  <c r="CG294" i="1"/>
  <c r="CF294" i="1"/>
  <c r="CH222" i="1"/>
  <c r="CI222" i="1" s="1"/>
  <c r="CF222" i="1"/>
  <c r="CG222" i="1"/>
  <c r="CH103" i="1"/>
  <c r="CI103" i="1" s="1"/>
  <c r="CG103" i="1"/>
  <c r="CF103" i="1"/>
  <c r="CE103" i="1"/>
  <c r="CD103" i="1"/>
  <c r="CH268" i="1"/>
  <c r="CI268" i="1" s="1"/>
  <c r="CF268" i="1"/>
  <c r="CG268" i="1"/>
  <c r="CH220" i="1"/>
  <c r="CI220" i="1" s="1"/>
  <c r="CG220" i="1"/>
  <c r="CF220" i="1"/>
  <c r="CH101" i="1"/>
  <c r="CI101" i="1" s="1"/>
  <c r="CG101" i="1"/>
  <c r="CF101" i="1"/>
  <c r="CH41" i="1"/>
  <c r="CI41" i="1" s="1"/>
  <c r="CG41" i="1"/>
  <c r="CF41" i="1"/>
  <c r="CH375" i="1"/>
  <c r="CI375" i="1" s="1"/>
  <c r="CG375" i="1"/>
  <c r="CF375" i="1"/>
  <c r="CH267" i="1"/>
  <c r="CI267" i="1" s="1"/>
  <c r="CG267" i="1"/>
  <c r="CF267" i="1"/>
  <c r="CE315" i="1"/>
  <c r="CD315" i="1"/>
  <c r="CE243" i="1"/>
  <c r="CD243" i="1"/>
  <c r="CH302" i="1"/>
  <c r="CI302" i="1" s="1"/>
  <c r="CG302" i="1"/>
  <c r="CF302" i="1"/>
  <c r="CE134" i="1"/>
  <c r="CD134" i="1"/>
  <c r="CE75" i="1"/>
  <c r="CD75" i="1"/>
  <c r="CH86" i="1"/>
  <c r="CI86" i="1" s="1"/>
  <c r="CG86" i="1"/>
  <c r="CF86" i="1"/>
  <c r="CH312" i="1"/>
  <c r="CI312" i="1" s="1"/>
  <c r="CF312" i="1"/>
  <c r="CG312" i="1"/>
  <c r="CE261" i="1"/>
  <c r="CD261" i="1"/>
  <c r="CH9" i="1"/>
  <c r="CI9" i="1" s="1"/>
  <c r="CG9" i="1"/>
  <c r="CF9" i="1"/>
  <c r="CH192" i="1"/>
  <c r="CI192" i="1" s="1"/>
  <c r="CG192" i="1"/>
  <c r="CF192" i="1"/>
  <c r="CE78" i="1"/>
  <c r="CD78" i="1"/>
  <c r="CE201" i="1"/>
  <c r="CD201" i="1"/>
  <c r="CE66" i="1"/>
  <c r="CD66" i="1"/>
  <c r="CE104" i="1"/>
  <c r="CD104" i="1"/>
  <c r="CH83" i="1"/>
  <c r="CI83" i="1" s="1"/>
  <c r="CG83" i="1"/>
  <c r="CF83" i="1"/>
  <c r="CE52" i="1"/>
  <c r="CD52" i="1"/>
  <c r="CH290" i="1"/>
  <c r="CI290" i="1" s="1"/>
  <c r="CG290" i="1"/>
  <c r="CF290" i="1"/>
  <c r="CE305" i="1"/>
  <c r="CD305" i="1"/>
  <c r="CH228" i="1"/>
  <c r="CI228" i="1" s="1"/>
  <c r="CG228" i="1"/>
  <c r="CF228" i="1"/>
  <c r="CH73" i="1"/>
  <c r="CI73" i="1" s="1"/>
  <c r="CG73" i="1"/>
  <c r="CF73" i="1"/>
  <c r="CE288" i="1"/>
  <c r="CD288" i="1"/>
  <c r="CH179" i="1"/>
  <c r="CI179" i="1" s="1"/>
  <c r="CG179" i="1"/>
  <c r="CF179" i="1"/>
  <c r="CE238" i="1"/>
  <c r="CD238" i="1"/>
  <c r="CH345" i="1"/>
  <c r="CI345" i="1" s="1"/>
  <c r="CG345" i="1"/>
  <c r="CF345" i="1"/>
  <c r="CE356" i="1"/>
  <c r="CD356" i="1"/>
  <c r="CH236" i="1"/>
  <c r="CI236" i="1" s="1"/>
  <c r="CG236" i="1"/>
  <c r="CF236" i="1"/>
  <c r="CH90" i="1"/>
  <c r="CI90" i="1" s="1"/>
  <c r="CG90" i="1"/>
  <c r="CF90" i="1"/>
  <c r="CH288" i="1"/>
  <c r="CI288" i="1" s="1"/>
  <c r="CF288" i="1"/>
  <c r="CG288" i="1"/>
  <c r="CH216" i="1"/>
  <c r="CI216" i="1" s="1"/>
  <c r="CG216" i="1"/>
  <c r="CF216" i="1"/>
  <c r="CE444" i="1"/>
  <c r="CD444" i="1"/>
  <c r="CE97" i="1"/>
  <c r="CD97" i="1"/>
  <c r="CH311" i="1"/>
  <c r="CI311" i="1" s="1"/>
  <c r="CG311" i="1"/>
  <c r="CF311" i="1"/>
  <c r="CH167" i="1"/>
  <c r="CI167" i="1" s="1"/>
  <c r="CG167" i="1"/>
  <c r="CF167" i="1"/>
  <c r="CH24" i="1"/>
  <c r="CI24" i="1" s="1"/>
  <c r="CG24" i="1"/>
  <c r="CF24" i="1"/>
  <c r="CE431" i="1"/>
  <c r="CD431" i="1"/>
  <c r="CE84" i="1"/>
  <c r="CD84" i="1"/>
  <c r="CE275" i="1"/>
  <c r="CD275" i="1"/>
  <c r="CD268" i="1"/>
  <c r="CE268" i="1"/>
  <c r="CH438" i="1"/>
  <c r="CI438" i="1" s="1"/>
  <c r="CG438" i="1"/>
  <c r="CF438" i="1"/>
  <c r="CH390" i="1"/>
  <c r="CI390" i="1" s="1"/>
  <c r="CG390" i="1"/>
  <c r="CF390" i="1"/>
  <c r="CH43" i="1"/>
  <c r="CI43" i="1" s="1"/>
  <c r="CG43" i="1"/>
  <c r="CF43" i="1"/>
  <c r="CE246" i="1"/>
  <c r="CD246" i="1"/>
  <c r="CH424" i="1"/>
  <c r="CI424" i="1" s="1"/>
  <c r="CF424" i="1"/>
  <c r="CG424" i="1"/>
  <c r="CH376" i="1"/>
  <c r="CI376" i="1" s="1"/>
  <c r="CF376" i="1"/>
  <c r="CG376" i="1"/>
  <c r="CH160" i="1"/>
  <c r="CI160" i="1" s="1"/>
  <c r="CG160" i="1"/>
  <c r="CF160" i="1"/>
  <c r="CH423" i="1"/>
  <c r="CI423" i="1" s="1"/>
  <c r="CG423" i="1"/>
  <c r="CF423" i="1"/>
  <c r="CH207" i="1"/>
  <c r="CI207" i="1" s="1"/>
  <c r="CG207" i="1"/>
  <c r="CF207" i="1"/>
  <c r="CH135" i="1"/>
  <c r="CI135" i="1" s="1"/>
  <c r="CG135" i="1"/>
  <c r="CF135" i="1"/>
  <c r="CH52" i="1"/>
  <c r="CI52" i="1" s="1"/>
  <c r="CG52" i="1"/>
  <c r="CF52" i="1"/>
  <c r="CE375" i="1"/>
  <c r="CD375" i="1"/>
  <c r="CE171" i="1"/>
  <c r="CD171" i="1"/>
  <c r="CE289" i="1"/>
  <c r="CD289" i="1"/>
  <c r="CE98" i="1"/>
  <c r="CD98" i="1"/>
  <c r="CH398" i="1"/>
  <c r="CI398" i="1" s="1"/>
  <c r="CG398" i="1"/>
  <c r="CF398" i="1"/>
  <c r="CH194" i="1"/>
  <c r="CI194" i="1" s="1"/>
  <c r="CG194" i="1"/>
  <c r="CF194" i="1"/>
  <c r="CH146" i="1"/>
  <c r="CI146" i="1" s="1"/>
  <c r="CG146" i="1"/>
  <c r="CF146" i="1"/>
  <c r="CE398" i="1"/>
  <c r="CD398" i="1"/>
  <c r="CE230" i="1"/>
  <c r="CD230" i="1"/>
  <c r="CE182" i="1"/>
  <c r="CD182" i="1"/>
  <c r="CH193" i="1"/>
  <c r="CI193" i="1" s="1"/>
  <c r="CG193" i="1"/>
  <c r="CF193" i="1"/>
  <c r="CH122" i="1"/>
  <c r="CI122" i="1" s="1"/>
  <c r="CG122" i="1"/>
  <c r="CF122" i="1"/>
  <c r="CH74" i="1"/>
  <c r="CI74" i="1" s="1"/>
  <c r="CG74" i="1"/>
  <c r="CF74" i="1"/>
  <c r="CH171" i="1"/>
  <c r="CI171" i="1" s="1"/>
  <c r="CG171" i="1"/>
  <c r="CF171" i="1"/>
  <c r="CH282" i="1"/>
  <c r="CI282" i="1" s="1"/>
  <c r="CG282" i="1"/>
  <c r="CF282" i="1"/>
  <c r="CH78" i="1"/>
  <c r="CI78" i="1" s="1"/>
  <c r="CG78" i="1"/>
  <c r="CF78" i="1"/>
  <c r="CE177" i="1"/>
  <c r="CD177" i="1"/>
  <c r="CE163" i="1"/>
  <c r="CD163" i="1"/>
  <c r="CE44" i="1"/>
  <c r="CD44" i="1"/>
  <c r="CE141" i="1"/>
  <c r="CD141" i="1"/>
  <c r="CE156" i="1"/>
  <c r="CD156" i="1"/>
  <c r="CE443" i="1"/>
  <c r="CD443" i="1"/>
  <c r="CE81" i="1"/>
  <c r="CD81" i="1"/>
  <c r="CE437" i="1"/>
  <c r="CD437" i="1"/>
</calcChain>
</file>

<file path=xl/sharedStrings.xml><?xml version="1.0" encoding="utf-8"?>
<sst xmlns="http://schemas.openxmlformats.org/spreadsheetml/2006/main" count="18278" uniqueCount="3100">
  <si>
    <t>Calculated Flow Values</t>
  </si>
  <si>
    <t>Release Concentrations (OES days of release)</t>
  </si>
  <si>
    <t>Release Concentrations (ECO 21 days of release)</t>
  </si>
  <si>
    <t>ECO Aquatic Screen (Operating Days)</t>
  </si>
  <si>
    <t>ECO Aquatic Screen                 (21 Days)</t>
  </si>
  <si>
    <t>FRS.ID...1</t>
  </si>
  <si>
    <t>Year</t>
  </si>
  <si>
    <t>Facility.Name</t>
  </si>
  <si>
    <t>Street.Address</t>
  </si>
  <si>
    <t>City</t>
  </si>
  <si>
    <t>State</t>
  </si>
  <si>
    <t>ZIP.Code</t>
  </si>
  <si>
    <t>Facility.Latitude</t>
  </si>
  <si>
    <t>Facility.Longitude</t>
  </si>
  <si>
    <t>TRI.Facility.ID.s.</t>
  </si>
  <si>
    <t>FRS.ID...12</t>
  </si>
  <si>
    <t>OES.Name. and. Description</t>
  </si>
  <si>
    <t>SIC.Code</t>
  </si>
  <si>
    <t>SIC.Description</t>
  </si>
  <si>
    <t>Link.to. ECHO</t>
  </si>
  <si>
    <t>Indirect.or. Direct. Discharger</t>
  </si>
  <si>
    <t>Release. Pattern</t>
  </si>
  <si>
    <t>Operating Days</t>
  </si>
  <si>
    <t>Annual. Discharge.. kg.yr.</t>
  </si>
  <si>
    <t>Release per day (based on operating days). kg/day</t>
  </si>
  <si>
    <t>ECO: Release per day (based on 21 days)</t>
  </si>
  <si>
    <t>Generic.Factor</t>
  </si>
  <si>
    <t>High.End.Daily.Discharge..kg.day.</t>
  </si>
  <si>
    <t>Days.period</t>
  </si>
  <si>
    <t>Max.One.Day</t>
  </si>
  <si>
    <t>NPDES.Permit.Number</t>
  </si>
  <si>
    <t>Water.Body.Name</t>
  </si>
  <si>
    <t>Reach.Code</t>
  </si>
  <si>
    <t>Potential.Outlier.or.Data.Error.marked.in.ECHO</t>
  </si>
  <si>
    <t>Non.Detect.</t>
  </si>
  <si>
    <t>Facility.Type.Indicator</t>
  </si>
  <si>
    <t>.source_sheet</t>
  </si>
  <si>
    <t>FRS_ID</t>
  </si>
  <si>
    <t>FRS.ID...11</t>
  </si>
  <si>
    <t>NPDES1</t>
  </si>
  <si>
    <t>NPDES2</t>
  </si>
  <si>
    <t>NPDES3</t>
  </si>
  <si>
    <t>DataYr</t>
  </si>
  <si>
    <t>ReachCode</t>
  </si>
  <si>
    <t>WbName</t>
  </si>
  <si>
    <t>FacilityDesignFlow</t>
  </si>
  <si>
    <t>ActualAvgFacilityFlow</t>
  </si>
  <si>
    <t>AvgFacilityFlow</t>
  </si>
  <si>
    <t>From</t>
  </si>
  <si>
    <t>PlantFlowMGD</t>
  </si>
  <si>
    <t>PlantFlowCFS</t>
  </si>
  <si>
    <t>COMID</t>
  </si>
  <si>
    <t>GNIS_NAME</t>
  </si>
  <si>
    <t>StreamOrde</t>
  </si>
  <si>
    <t>QE_MA</t>
  </si>
  <si>
    <t>QE_01</t>
  </si>
  <si>
    <t>QE_02</t>
  </si>
  <si>
    <t>QE_03</t>
  </si>
  <si>
    <t>QE_04</t>
  </si>
  <si>
    <t>QE_05</t>
  </si>
  <si>
    <t>QE_06</t>
  </si>
  <si>
    <t>QE_07</t>
  </si>
  <si>
    <t>QE_08</t>
  </si>
  <si>
    <t>QE_09</t>
  </si>
  <si>
    <t>QE_10</t>
  </si>
  <si>
    <t>QE_11</t>
  </si>
  <si>
    <t>QE_12</t>
  </si>
  <si>
    <t>MinMonth</t>
  </si>
  <si>
    <t>calc30Q5cfs</t>
  </si>
  <si>
    <t>calc30Q5mld</t>
  </si>
  <si>
    <t>calc7Q10mld</t>
  </si>
  <si>
    <t>calcAMmld</t>
  </si>
  <si>
    <t>calcHMmld</t>
  </si>
  <si>
    <t>PlantFlowMLD</t>
  </si>
  <si>
    <t>Pick30Q5mld</t>
  </si>
  <si>
    <t>Note30Q5</t>
  </si>
  <si>
    <t>PickHMmld</t>
  </si>
  <si>
    <t>NoteHM</t>
  </si>
  <si>
    <t>Pick7Q10mld</t>
  </si>
  <si>
    <t>Note7Q10</t>
  </si>
  <si>
    <t>7Q10 Concentration (ug/L)</t>
  </si>
  <si>
    <t>30Q5 Concentration (ug/L)</t>
  </si>
  <si>
    <t>Harmonic Mean Concentration (ug/L)</t>
  </si>
  <si>
    <t>Acute Aquatic COC                    (6,375 ug/L)</t>
  </si>
  <si>
    <t>Chronic Aquatic COC            (480 ug/L)</t>
  </si>
  <si>
    <t>Basis of concentration</t>
  </si>
  <si>
    <t>Chronic RQ&gt;1?</t>
  </si>
  <si>
    <t>Effluent Monitoring Date</t>
  </si>
  <si>
    <t>GE AVIATION</t>
  </si>
  <si>
    <t>1000 WESTERN AVE MAIL DROP 164X9</t>
  </si>
  <si>
    <t>LYNN</t>
  </si>
  <si>
    <t>MA</t>
  </si>
  <si>
    <t>01910GNRLL1000W</t>
  </si>
  <si>
    <t>Unknown</t>
  </si>
  <si>
    <t>Aircraft Engines and Engine Parts (except research and development not producing prototypes)</t>
  </si>
  <si>
    <t>N/A - Period DMR Data Not Available</t>
  </si>
  <si>
    <t>N/A</t>
  </si>
  <si>
    <t>MA0003905</t>
  </si>
  <si>
    <t>SAUGUS RIVER</t>
  </si>
  <si>
    <t>MAPIU00C9</t>
  </si>
  <si>
    <t>01090001001195</t>
  </si>
  <si>
    <t>NA</t>
  </si>
  <si>
    <t>NPDES</t>
  </si>
  <si>
    <t>Saugus River</t>
  </si>
  <si>
    <t>30Q5 Flow</t>
  </si>
  <si>
    <t>HM Flow</t>
  </si>
  <si>
    <t>7Q10 Flow</t>
  </si>
  <si>
    <t>FISHER SCIENTIFIC CO INC</t>
  </si>
  <si>
    <t>1 REAGENT LN</t>
  </si>
  <si>
    <t>FAIR LAWN</t>
  </si>
  <si>
    <t>NJ</t>
  </si>
  <si>
    <t>07410FSHRS1REAG</t>
  </si>
  <si>
    <t>Chemicals and Chemical Preparations, NEC (table salt)</t>
  </si>
  <si>
    <t>NJG102792</t>
  </si>
  <si>
    <t>HENDERSON BROOK</t>
  </si>
  <si>
    <t>Yes</t>
  </si>
  <si>
    <t>NON-POTW</t>
  </si>
  <si>
    <t>NJG110281</t>
  </si>
  <si>
    <t>02030103000370</t>
  </si>
  <si>
    <t>Diamond Brook</t>
  </si>
  <si>
    <t>FIRMENICH INCORPORATED</t>
  </si>
  <si>
    <t>250 PLAINSBORO RD</t>
  </si>
  <si>
    <t>PLAINSBORO</t>
  </si>
  <si>
    <t>08536FRMNCPRINC</t>
  </si>
  <si>
    <t>Industrial Organic Chemicals, NEC (aliphatics)</t>
  </si>
  <si>
    <t>NJ0031445</t>
  </si>
  <si>
    <t>MILLSTONE RIVER</t>
  </si>
  <si>
    <t>NJG124397</t>
  </si>
  <si>
    <t>02060002000003</t>
  </si>
  <si>
    <t>Coastal</t>
  </si>
  <si>
    <t>AVANTOR PERFORMANCE MATERIALS</t>
  </si>
  <si>
    <t>600 N BROAD ST</t>
  </si>
  <si>
    <t>PHILLIPSBURG</t>
  </si>
  <si>
    <t>08865JTBKR600NO</t>
  </si>
  <si>
    <t>Industrial Inorganic Chemicals, NEC (recovering sulfur from natural gas)</t>
  </si>
  <si>
    <t>NJ0004006</t>
  </si>
  <si>
    <t>DELAWARE RIVER</t>
  </si>
  <si>
    <t>NJ0171964</t>
  </si>
  <si>
    <t>02040105000093</t>
  </si>
  <si>
    <t>Delaware River</t>
  </si>
  <si>
    <t>SABIC INNOVATIVE PLASTICS</t>
  </si>
  <si>
    <t>NORYL AVENUE</t>
  </si>
  <si>
    <t>SELKIRK</t>
  </si>
  <si>
    <t>NY</t>
  </si>
  <si>
    <t>Plastics Materials, Synthetic and Resins, and Nonvulcanizable Elastomers</t>
  </si>
  <si>
    <t>NY0007072</t>
  </si>
  <si>
    <t>HUDSON R</t>
  </si>
  <si>
    <t>02020006000238</t>
  </si>
  <si>
    <t>X</t>
  </si>
  <si>
    <t>Vloman Kill</t>
  </si>
  <si>
    <t>FMC</t>
  </si>
  <si>
    <t>100 NIAGARA STREET</t>
  </si>
  <si>
    <t>MIDDLEPORT</t>
  </si>
  <si>
    <t>14105FMCCR100NI</t>
  </si>
  <si>
    <t>Pesticides and Agricultural Chemicals, NEC</t>
  </si>
  <si>
    <t>NY0000345</t>
  </si>
  <si>
    <t>JEDDO CK TR</t>
  </si>
  <si>
    <t>04130001000130</t>
  </si>
  <si>
    <t>OCCIDENTAL CHEMICAL CORP NIAGARA PLANT</t>
  </si>
  <si>
    <t>47TH ST AT BUFFALO AVE</t>
  </si>
  <si>
    <t>NIAGARA FALLS</t>
  </si>
  <si>
    <t>14302CCDNT4700B</t>
  </si>
  <si>
    <t>Remediation</t>
  </si>
  <si>
    <t>Alkalies and Chlorine</t>
  </si>
  <si>
    <t>NY0003336</t>
  </si>
  <si>
    <t>NIAGARA R</t>
  </si>
  <si>
    <t>04120104000901</t>
  </si>
  <si>
    <t>Niagara River</t>
  </si>
  <si>
    <t>XEROX JOSEPH C WILSON CTR FOR TECHNOLOGY</t>
  </si>
  <si>
    <t>800 PHILLIPS RD</t>
  </si>
  <si>
    <t>WEBSTER</t>
  </si>
  <si>
    <t>14580XRXCR800PH</t>
  </si>
  <si>
    <t>Air and Water Resource and Solid Waste Management</t>
  </si>
  <si>
    <t>NY0002402</t>
  </si>
  <si>
    <t>MILL CK TR</t>
  </si>
  <si>
    <t>04140101000567</t>
  </si>
  <si>
    <t>Plant Flow</t>
  </si>
  <si>
    <t>SHELL CHEMICAL APPALACHIA LLC</t>
  </si>
  <si>
    <t>300 FRANKFORT RD</t>
  </si>
  <si>
    <t>MONACA</t>
  </si>
  <si>
    <t>PA</t>
  </si>
  <si>
    <t>15061-2210</t>
  </si>
  <si>
    <t>15061ZNCCR300FR</t>
  </si>
  <si>
    <t>PA0002208</t>
  </si>
  <si>
    <t>OHIO RIVER, POORHOUSE RUN, RACCOON CREEK, RAG RUN, UNNAMED STREAM, UNNAMED TRIB TO OHIO RIVER</t>
  </si>
  <si>
    <t>05030101001548</t>
  </si>
  <si>
    <t>Poorhouse Run</t>
  </si>
  <si>
    <t>PA TRANSFORMER TECH</t>
  </si>
  <si>
    <t>30 CURRY AVE</t>
  </si>
  <si>
    <t>CANONSBURG</t>
  </si>
  <si>
    <t>PA0001937</t>
  </si>
  <si>
    <t>CHARTIERS CREEK, UNNAMED STREAM, UNNAMED TRIB TO CHARTIERS CREEK</t>
  </si>
  <si>
    <t>05030101000095</t>
  </si>
  <si>
    <t>Chartiers Creek</t>
  </si>
  <si>
    <t>GENERAL DYNAMICS ORDNANCE TACTICAL SYSTEMS</t>
  </si>
  <si>
    <t>200 E HIGH ST</t>
  </si>
  <si>
    <t>RED LION</t>
  </si>
  <si>
    <t>17356GNRLD200EH</t>
  </si>
  <si>
    <t>Ordnance and Accessories, NEC</t>
  </si>
  <si>
    <t>PA0043672</t>
  </si>
  <si>
    <t>FISHING CREEK</t>
  </si>
  <si>
    <t>02050306000429</t>
  </si>
  <si>
    <t>Fishing Creek</t>
  </si>
  <si>
    <t>FORMOSA PLASTICS CORPORATION</t>
  </si>
  <si>
    <t>780 SCHOOL HOUSE ROAD</t>
  </si>
  <si>
    <t>DELAWARE CITY</t>
  </si>
  <si>
    <t>DE</t>
  </si>
  <si>
    <t>Processing as a Reactant</t>
  </si>
  <si>
    <t>DE0000612</t>
  </si>
  <si>
    <t>02040205000476</t>
  </si>
  <si>
    <t>CHEMOURS - EDGE MOOR PLANT</t>
  </si>
  <si>
    <t>104 HAY ROAD</t>
  </si>
  <si>
    <t>WILMINGTON</t>
  </si>
  <si>
    <t>Inorganic Pigments (except bone and lamp black)</t>
  </si>
  <si>
    <t>DE0000051</t>
  </si>
  <si>
    <t>02040205000834</t>
  </si>
  <si>
    <t>Shellpot Creek</t>
  </si>
  <si>
    <t>INVISTA S.A.R.L. SEAFORD PLANT</t>
  </si>
  <si>
    <t>25876 DUPONT ROAD</t>
  </si>
  <si>
    <t>SEAFORD</t>
  </si>
  <si>
    <t>19973-4387</t>
  </si>
  <si>
    <t>DE0000035</t>
  </si>
  <si>
    <t>NANTICOKE RIVER</t>
  </si>
  <si>
    <t>02080109011489</t>
  </si>
  <si>
    <t>Nanticoke River</t>
  </si>
  <si>
    <t>MPM SILICONES LLC</t>
  </si>
  <si>
    <t>10851 ENERGY HIGHWAY</t>
  </si>
  <si>
    <t>FRIENDLY</t>
  </si>
  <si>
    <t>WV</t>
  </si>
  <si>
    <t>26175NNCRBSTATE</t>
  </si>
  <si>
    <t>Manufacturing</t>
  </si>
  <si>
    <t>WV0000094</t>
  </si>
  <si>
    <t>OHIO RIVER, SUGAR CAMP RUN OF OHIO RIVER</t>
  </si>
  <si>
    <t>05030201001622</t>
  </si>
  <si>
    <t>Sugarcamp Run</t>
  </si>
  <si>
    <t>Identified and defaulted to plant flow</t>
  </si>
  <si>
    <t>CYTEC INDUSTRIES, INC.,  WILLOW ISLAND</t>
  </si>
  <si>
    <t>#1 HEILMAN AVENUE</t>
  </si>
  <si>
    <t>WILLOW ISLAND</t>
  </si>
  <si>
    <t>26190MRCNCSTRT2</t>
  </si>
  <si>
    <t>WV0000787</t>
  </si>
  <si>
    <t>OHIO RIVER</t>
  </si>
  <si>
    <t>WV0111091</t>
  </si>
  <si>
    <t>WV0111082</t>
  </si>
  <si>
    <t>05030201001962</t>
  </si>
  <si>
    <t>TEKNOR APEX TENNESSEE COMPANY</t>
  </si>
  <si>
    <t>751 DUPREE STREET</t>
  </si>
  <si>
    <t>BROWNSVILLE</t>
  </si>
  <si>
    <t>TN</t>
  </si>
  <si>
    <t>38012HYWDC751DU</t>
  </si>
  <si>
    <t>Custom Compounding of Purchased Plastics Resins</t>
  </si>
  <si>
    <t>TN0041939</t>
  </si>
  <si>
    <t>FORKED DEER-SOUTH FORK, LITTLE NIXON CREEK</t>
  </si>
  <si>
    <t>TNG670222</t>
  </si>
  <si>
    <t>08010205000538</t>
  </si>
  <si>
    <t>Little Nixon Creek</t>
  </si>
  <si>
    <t>BAKELITE SYNTHETICS</t>
  </si>
  <si>
    <t>6200 CAMPGROUND RD</t>
  </si>
  <si>
    <t>LOUISVILLE</t>
  </si>
  <si>
    <t>KY</t>
  </si>
  <si>
    <t>40216BRDNN6200C</t>
  </si>
  <si>
    <t>KY0001112</t>
  </si>
  <si>
    <t>05140101000007</t>
  </si>
  <si>
    <t>OHIO RIVER, UT TO MILL CREEK CUTOFF</t>
  </si>
  <si>
    <t>Ohio River</t>
  </si>
  <si>
    <t>EMERSON POWER TRANS CORP</t>
  </si>
  <si>
    <t>1248 E 2ND ST</t>
  </si>
  <si>
    <t>MAYSVILLE</t>
  </si>
  <si>
    <t>41056-1655</t>
  </si>
  <si>
    <t>Speed Changers, Industrial High-Speed Drives, and Gears</t>
  </si>
  <si>
    <t>KY0100196</t>
  </si>
  <si>
    <t>GOOSE CREEK, GOOSE CRK</t>
  </si>
  <si>
    <t>KYR000187</t>
  </si>
  <si>
    <t>05090201002312</t>
  </si>
  <si>
    <t>Goose Creek</t>
  </si>
  <si>
    <t>ARKEMA, INC.</t>
  </si>
  <si>
    <t>4444 INDUSTRIAL PKWY</t>
  </si>
  <si>
    <t>CALVERT CITY</t>
  </si>
  <si>
    <t>42029PNNWLALTON</t>
  </si>
  <si>
    <t>KY0003603</t>
  </si>
  <si>
    <t>OUTFALL 001, TENNESSEE RIVER</t>
  </si>
  <si>
    <t>06040006000329</t>
  </si>
  <si>
    <t>SABIC INNOVATIVE PLASTICS MT. VERNON, LLC</t>
  </si>
  <si>
    <t>1 LEXAN LN</t>
  </si>
  <si>
    <t>MOUNT VERNON</t>
  </si>
  <si>
    <t>IN</t>
  </si>
  <si>
    <t>47620GPLSTLEXAN</t>
  </si>
  <si>
    <t>IN0002101</t>
  </si>
  <si>
    <t>INRM00130</t>
  </si>
  <si>
    <t>05140202000333</t>
  </si>
  <si>
    <t>EVONIK DEGUSSA CORP TIPPECANOE LABORATORIES</t>
  </si>
  <si>
    <t>1650 LILLY RD</t>
  </si>
  <si>
    <t>LAFAYETTE</t>
  </si>
  <si>
    <t>47905LLLLYLILLY</t>
  </si>
  <si>
    <t>Processing Aid</t>
  </si>
  <si>
    <t>Medicinal Chemicals and Botanical Products</t>
  </si>
  <si>
    <t>IN0002861</t>
  </si>
  <si>
    <t>WABASH RIVER</t>
  </si>
  <si>
    <t>INRA11244</t>
  </si>
  <si>
    <t>05120108000208</t>
  </si>
  <si>
    <t>CHEM-TREND LP-GRAND RIVER</t>
  </si>
  <si>
    <t>3205 E GRAND RIVER AVE</t>
  </si>
  <si>
    <t>HOWELL</t>
  </si>
  <si>
    <t>MI</t>
  </si>
  <si>
    <t>48843-8552</t>
  </si>
  <si>
    <t>MI0041718</t>
  </si>
  <si>
    <t>UNNAMED TRIBUTARY TO THE MARION AND GENOA DRAIN</t>
  </si>
  <si>
    <t>04080203000602</t>
  </si>
  <si>
    <t>STEPAN CO</t>
  </si>
  <si>
    <t>22500 STEPAN DR</t>
  </si>
  <si>
    <t>ELWOOD</t>
  </si>
  <si>
    <t>IL</t>
  </si>
  <si>
    <t>60421-9646</t>
  </si>
  <si>
    <t>60421STPNCRURAL</t>
  </si>
  <si>
    <t>Processing into formulation, mixture, or reaction product</t>
  </si>
  <si>
    <t>Surface Active Agents, Finishing Agents, Sulfonated Oils, and Assistants</t>
  </si>
  <si>
    <t>IL0002453</t>
  </si>
  <si>
    <t>CEDAR CREEK, CEDAR CREEK; DES PLAINES RIVER</t>
  </si>
  <si>
    <t>ILG103035</t>
  </si>
  <si>
    <t>07120004000886</t>
  </si>
  <si>
    <t>Cedar Creek</t>
  </si>
  <si>
    <t>EQUISTAR CHEMICALS, LP - MORRIS PLANT</t>
  </si>
  <si>
    <t>8805 NORTH TABLER ROAD</t>
  </si>
  <si>
    <t>MORRIS</t>
  </si>
  <si>
    <t>60450QNTMC8805N</t>
  </si>
  <si>
    <t>IL0002917</t>
  </si>
  <si>
    <t>AUX SABLE CREEK, COUNTY DITH TO LOWLAND AREA, ILLINOIS RIVER, ILLINOIS RIVER; AUX SABLE CREEK</t>
  </si>
  <si>
    <t>ILR10I588</t>
  </si>
  <si>
    <t>07120005000248</t>
  </si>
  <si>
    <t>HB FULLER CO</t>
  </si>
  <si>
    <t>7440 W DUPONT RD</t>
  </si>
  <si>
    <t>60450-8375</t>
  </si>
  <si>
    <t>60450RCHHL7440W</t>
  </si>
  <si>
    <t>IL0079758</t>
  </si>
  <si>
    <t>HOG RUN, ILLINOIS RIVER, ILLINOIS RIVER/HOG RUN</t>
  </si>
  <si>
    <t>ILR001068</t>
  </si>
  <si>
    <t>07120005000124</t>
  </si>
  <si>
    <t>Hog Run</t>
  </si>
  <si>
    <t>BAYER CROPSCIENCE</t>
  </si>
  <si>
    <t>8400 HAWTHORN RD.</t>
  </si>
  <si>
    <t>KANSAS CITY</t>
  </si>
  <si>
    <t>MO</t>
  </si>
  <si>
    <t>64120MBYCR8400H</t>
  </si>
  <si>
    <t>MO0002526</t>
  </si>
  <si>
    <t>BLUE RIVER, TRIBUTARY TO BLUE R.</t>
  </si>
  <si>
    <t>MORA23125</t>
  </si>
  <si>
    <t>MOG685016</t>
  </si>
  <si>
    <t>Blue River</t>
  </si>
  <si>
    <t>BALMAR, LLC</t>
  </si>
  <si>
    <t>616 W PONT DES MOUTON RD</t>
  </si>
  <si>
    <t>LA</t>
  </si>
  <si>
    <t>70507LCNTRPONTD</t>
  </si>
  <si>
    <t>POTW</t>
  </si>
  <si>
    <t>Sewerage Systems</t>
  </si>
  <si>
    <t>LAG480201</t>
  </si>
  <si>
    <t>08080103002791</t>
  </si>
  <si>
    <t>Francois Coulee</t>
  </si>
  <si>
    <t>BAKER PETROLITE LLC - RAYNE BLEND PLANT</t>
  </si>
  <si>
    <t>135 INDUSTRIAL DR</t>
  </si>
  <si>
    <t>RAYNE</t>
  </si>
  <si>
    <t>70578BKRPT135IN</t>
  </si>
  <si>
    <t>Chemicals and Allied Products, NEC (merchant wholesalers)</t>
  </si>
  <si>
    <t>LA0064661</t>
  </si>
  <si>
    <t>BAYOU BLANC-BAYOU PLAQUEMINE BRULE</t>
  </si>
  <si>
    <t>08080201000271</t>
  </si>
  <si>
    <t>OCCIDENTAL CHEMICAL CORPORATION - GEISMAR FACILITY</t>
  </si>
  <si>
    <t>8318 ASHLAND ROAD</t>
  </si>
  <si>
    <t>GEISMAR</t>
  </si>
  <si>
    <t>70734VLCNMASHLA</t>
  </si>
  <si>
    <t>LA0002933</t>
  </si>
  <si>
    <t>LAG670185</t>
  </si>
  <si>
    <t>LAR10K851</t>
  </si>
  <si>
    <t>08090302006735</t>
  </si>
  <si>
    <t>0701</t>
  </si>
  <si>
    <t>Flow Lookup Failed</t>
  </si>
  <si>
    <t>CLEAN HARBORS BATON ROUGE LLC</t>
  </si>
  <si>
    <t>13351 SCENIC HIGHWAY</t>
  </si>
  <si>
    <t>BATON ROUGE</t>
  </si>
  <si>
    <t>70807SFTYK13351</t>
  </si>
  <si>
    <t>Waste Handling, Disposal and Treatment (non-POTW WWT)</t>
  </si>
  <si>
    <t>Refuse Systems (hazardous waste treatment and disposal)</t>
  </si>
  <si>
    <t>LA0038245</t>
  </si>
  <si>
    <t>MISSISSIPPI RIVER</t>
  </si>
  <si>
    <t>08070201000273</t>
  </si>
  <si>
    <t>BASF CORPORATION</t>
  </si>
  <si>
    <t>100 BRIDGEPORT RD</t>
  </si>
  <si>
    <t>WEST MEMPHIS</t>
  </si>
  <si>
    <t>AR</t>
  </si>
  <si>
    <t>72301CPSCHBRIDG</t>
  </si>
  <si>
    <t>AR0037770</t>
  </si>
  <si>
    <t>MISSISSIPPI R</t>
  </si>
  <si>
    <t>ARR152258</t>
  </si>
  <si>
    <t>08010100000818</t>
  </si>
  <si>
    <t>Mississippi River</t>
  </si>
  <si>
    <t>ECO SERVICES OPERATIONS HOUSTON</t>
  </si>
  <si>
    <t>8615 MANCHESTER ST</t>
  </si>
  <si>
    <t>HOUSTON</t>
  </si>
  <si>
    <t>TX</t>
  </si>
  <si>
    <t>77012STFFR8615M</t>
  </si>
  <si>
    <t>TX0007072</t>
  </si>
  <si>
    <t>HOUSTON SHIP CHANNEL/BUFFALO BAYOU TIDAL</t>
  </si>
  <si>
    <t>Brays Bayou</t>
  </si>
  <si>
    <t>MONUMENT CHEMICAL HOUSTON, LLC</t>
  </si>
  <si>
    <t>16717 JACINTOPORT BLVD</t>
  </si>
  <si>
    <t>77015JHNNH16717</t>
  </si>
  <si>
    <t>TX0085979</t>
  </si>
  <si>
    <t>CARPENTERS BAYOU PORTION OF THE HSC TIDAL</t>
  </si>
  <si>
    <t>Carpenters Bayou</t>
  </si>
  <si>
    <t>INVISTA HOUSTON</t>
  </si>
  <si>
    <t>9822 LA PORTE FREEWAY</t>
  </si>
  <si>
    <t>77017-2721</t>
  </si>
  <si>
    <t>77017MBLCH9822L</t>
  </si>
  <si>
    <t>TX0006068</t>
  </si>
  <si>
    <t>TXR05DA04</t>
  </si>
  <si>
    <t>Sims Bayou</t>
  </si>
  <si>
    <t>BAYTOWN OLEFINS PLANT</t>
  </si>
  <si>
    <t>5000 BAYWAY DR</t>
  </si>
  <si>
    <t>BAYTOWN</t>
  </si>
  <si>
    <t>77522XXNCH3525D,77522XXNCH5000B</t>
  </si>
  <si>
    <t>TX0007013</t>
  </si>
  <si>
    <t>NINE-FOOT DIAMETER PIPE</t>
  </si>
  <si>
    <t>TXR05N668</t>
  </si>
  <si>
    <t>TXR05FG40</t>
  </si>
  <si>
    <t>TXR05W813</t>
  </si>
  <si>
    <t>TABBS BAY</t>
  </si>
  <si>
    <t>BARGE CLEANING AND REPAIR</t>
  </si>
  <si>
    <t>18310 MARKET STREET</t>
  </si>
  <si>
    <t>CHANNELVIEW</t>
  </si>
  <si>
    <t>77530-3858</t>
  </si>
  <si>
    <t>77562STHWS18310</t>
  </si>
  <si>
    <t>Ship Building and Repairing (except repairs in floating drydocks)</t>
  </si>
  <si>
    <t>TX0092282</t>
  </si>
  <si>
    <t>DIRECTLY HOUSTON SHIP CHANNEL/SAN JACINTO RV, SEG NO 1005 SAN JACINTO RIVER BASIN</t>
  </si>
  <si>
    <t>TXR05V732</t>
  </si>
  <si>
    <t>TXG670121</t>
  </si>
  <si>
    <t>HOUSTON SHIP CHANNEL/SAN JACINTO RIVER TIDAL</t>
  </si>
  <si>
    <t>San Jacinto River</t>
  </si>
  <si>
    <t>BRASKEM AMERICA INC LAPORTE SITE</t>
  </si>
  <si>
    <t>8811 STRANG ROAD</t>
  </si>
  <si>
    <t>LA PORTE</t>
  </si>
  <si>
    <t>77571RSTCH8811S</t>
  </si>
  <si>
    <t>TX0074276</t>
  </si>
  <si>
    <t>DRAINAGE DITCH, SAN JACINTO BAY</t>
  </si>
  <si>
    <t>SAN JACINTO BAY</t>
  </si>
  <si>
    <t>METTON AMERICA LA PORTE PLANT</t>
  </si>
  <si>
    <t>2727 MILLER CUT-OFF ROAD</t>
  </si>
  <si>
    <t>77572MTTNM2727M</t>
  </si>
  <si>
    <t>TX0084808</t>
  </si>
  <si>
    <t>TXR05ET30</t>
  </si>
  <si>
    <t>TXG670565</t>
  </si>
  <si>
    <t>TXG670251</t>
  </si>
  <si>
    <t>Tucker Bayou</t>
  </si>
  <si>
    <t>LEHIGH SOUTHWEST CEMENT COMPANY</t>
  </si>
  <si>
    <t>24001 STEVENS CREEK BLVD</t>
  </si>
  <si>
    <t>CUPERTINO</t>
  </si>
  <si>
    <t>CA</t>
  </si>
  <si>
    <t>95014KSRCMNAXXX</t>
  </si>
  <si>
    <t>Cement, Hydraulic</t>
  </si>
  <si>
    <t>CA0030210</t>
  </si>
  <si>
    <t>PERMANENTE CREEK</t>
  </si>
  <si>
    <t>CAF001168</t>
  </si>
  <si>
    <t>Permanente Creek</t>
  </si>
  <si>
    <t>UNIVAR USA INC.</t>
  </si>
  <si>
    <t>3950 NW YEON AVE</t>
  </si>
  <si>
    <t>PORTLAND</t>
  </si>
  <si>
    <t>OR</t>
  </si>
  <si>
    <t>97210VNWTR3950N</t>
  </si>
  <si>
    <t>Repackaging</t>
  </si>
  <si>
    <t>OR0034606</t>
  </si>
  <si>
    <t>WILLAMETTE RIVER</t>
  </si>
  <si>
    <t>ORR807334</t>
  </si>
  <si>
    <t>Willamette River</t>
  </si>
  <si>
    <t>BOEING COMPANY (THE)</t>
  </si>
  <si>
    <t>19000 NE SANDY BLVD</t>
  </si>
  <si>
    <t>97230-6810</t>
  </si>
  <si>
    <t>97220BNGFP19000</t>
  </si>
  <si>
    <t>Aircraft Parts and Auxiliary Equipment, NEC (fluid power aircraft subassemblies)</t>
  </si>
  <si>
    <t>OR0031828</t>
  </si>
  <si>
    <t>COLUMBIA SLOUGH</t>
  </si>
  <si>
    <t>ORR110120</t>
  </si>
  <si>
    <t>ORR10C261</t>
  </si>
  <si>
    <t>MERCK SHARP &amp; DOHME CORP</t>
  </si>
  <si>
    <t>126 E LINCOLN AVE</t>
  </si>
  <si>
    <t>RAHWAY</t>
  </si>
  <si>
    <t>07065MRCKC126EL</t>
  </si>
  <si>
    <t>NJ0002348</t>
  </si>
  <si>
    <t>KINGS CREEK</t>
  </si>
  <si>
    <t>NJG240044</t>
  </si>
  <si>
    <t>02030104000565</t>
  </si>
  <si>
    <t>Rahway River</t>
  </si>
  <si>
    <t>EASTMAN KODAK - KODAK PARK</t>
  </si>
  <si>
    <t>1669 LAKE AVENUE</t>
  </si>
  <si>
    <t>ROCHESTER</t>
  </si>
  <si>
    <t>14652STMNK1669L</t>
  </si>
  <si>
    <t>Photographic Equipment and Supplies (photographic films, paper, plates and chemicals)</t>
  </si>
  <si>
    <t>NY0001643</t>
  </si>
  <si>
    <t>GENESEE R</t>
  </si>
  <si>
    <t>NYR10L115</t>
  </si>
  <si>
    <t>NYR10L116</t>
  </si>
  <si>
    <t>04130003000001</t>
  </si>
  <si>
    <t>Genesee River</t>
  </si>
  <si>
    <t>BASF CORP</t>
  </si>
  <si>
    <t>1609 BIDDLE AVE</t>
  </si>
  <si>
    <t>WYANDOTTE</t>
  </si>
  <si>
    <t>48192BSFCR1609B</t>
  </si>
  <si>
    <t>MI0000540</t>
  </si>
  <si>
    <t>DETROIT RIVER, TRENTON CHANNEL OF THE DETROIT RIVER</t>
  </si>
  <si>
    <t>04090004000006</t>
  </si>
  <si>
    <t>Detroit River</t>
  </si>
  <si>
    <t>EAGLE US 2 LLC - LAKE CHARLES COMPLEX</t>
  </si>
  <si>
    <t>1300 PPG DRIVE</t>
  </si>
  <si>
    <t>WESTLAKE</t>
  </si>
  <si>
    <t>70669PPGNDCOLUM</t>
  </si>
  <si>
    <t>1947.7610000000002</t>
  </si>
  <si>
    <t>LA0000761</t>
  </si>
  <si>
    <t>BAYOU D'INDE &amp; BAYOU VERDINE</t>
  </si>
  <si>
    <t>x</t>
  </si>
  <si>
    <t>LAJ660151</t>
  </si>
  <si>
    <t>LAR10L189</t>
  </si>
  <si>
    <t>LAR10K999</t>
  </si>
  <si>
    <t>08080206001241</t>
  </si>
  <si>
    <t>ARIZONA CHEMICAL COMPANY, LLC</t>
  </si>
  <si>
    <t>875 HARGER ST</t>
  </si>
  <si>
    <t>DOVER</t>
  </si>
  <si>
    <t>OH</t>
  </si>
  <si>
    <t>44622-9441</t>
  </si>
  <si>
    <t>44622NNCMP875HA</t>
  </si>
  <si>
    <t>OH0007196</t>
  </si>
  <si>
    <t>TUSCARAWAS RIVER</t>
  </si>
  <si>
    <t>05040001000298</t>
  </si>
  <si>
    <t>Sugar Creek</t>
  </si>
  <si>
    <t>CHEMTOOL</t>
  </si>
  <si>
    <t>1165 PRAIRIE HILL ROAD</t>
  </si>
  <si>
    <t>ROCKTON</t>
  </si>
  <si>
    <t>61072-1595</t>
  </si>
  <si>
    <t>61072BLTCR1165P</t>
  </si>
  <si>
    <t>General Warehousing and Storage (except self-storage and miniwarehouses)</t>
  </si>
  <si>
    <t>IL0064564</t>
  </si>
  <si>
    <t>ROCK RIVER</t>
  </si>
  <si>
    <t>07090002008421</t>
  </si>
  <si>
    <t>BAYTOWN TERMINAL</t>
  </si>
  <si>
    <t>4604 WEST BAKER RD</t>
  </si>
  <si>
    <t>77520TXSPT464WB</t>
  </si>
  <si>
    <t>TX0087254</t>
  </si>
  <si>
    <t>BURNET BAY</t>
  </si>
  <si>
    <t>23RD AVENUE WASTEWATER TREATMENT PLANT</t>
  </si>
  <si>
    <t>2470 S 22ND AVE</t>
  </si>
  <si>
    <t>PHOENIX</t>
  </si>
  <si>
    <t>AZ</t>
  </si>
  <si>
    <t>AZ0020559</t>
  </si>
  <si>
    <t>AZMS66154</t>
  </si>
  <si>
    <t>AZC111068</t>
  </si>
  <si>
    <t>AZC113300</t>
  </si>
  <si>
    <t>Cave Creek</t>
  </si>
  <si>
    <t>GOODYEAR, CITY OF - 157TH AVE WWTP</t>
  </si>
  <si>
    <t>4980 S 157TH AVE</t>
  </si>
  <si>
    <t>GOODYEAR</t>
  </si>
  <si>
    <t>AZ0022357</t>
  </si>
  <si>
    <t>VICTOR VALLEY WASTEWATER RECLAMATION AUTHORITY</t>
  </si>
  <si>
    <t>20111 SHAY ROAD</t>
  </si>
  <si>
    <t>VICTORVILLE</t>
  </si>
  <si>
    <t>92394-8539</t>
  </si>
  <si>
    <t>CA0102822</t>
  </si>
  <si>
    <t>MOJAVE RIVER</t>
  </si>
  <si>
    <t>CAZ204746</t>
  </si>
  <si>
    <t>CAL102822</t>
  </si>
  <si>
    <t>NEVADA CITY WASTEWATER TREATMENT PLANT</t>
  </si>
  <si>
    <t>650 JORDAN STREET</t>
  </si>
  <si>
    <t>NEVADA CITY</t>
  </si>
  <si>
    <t>CA0079901</t>
  </si>
  <si>
    <t>DEER CREEK</t>
  </si>
  <si>
    <t>PID WATER TREATMENT PLANT</t>
  </si>
  <si>
    <t>1388 PINE NEEDLE DR</t>
  </si>
  <si>
    <t>MAGALIA</t>
  </si>
  <si>
    <t>Water Supply</t>
  </si>
  <si>
    <t>CA0083488</t>
  </si>
  <si>
    <t>MAGALIA RESERVOIR, MAGALIA RESERVOIR/LITTLE BUTTE CREEK</t>
  </si>
  <si>
    <t>Little Butte Creek</t>
  </si>
  <si>
    <t>CLEAN HARBORS EL DORADO LLC</t>
  </si>
  <si>
    <t>309 AMERICAN CIR</t>
  </si>
  <si>
    <t>EL DORADO</t>
  </si>
  <si>
    <t>71730NVRNM309AM</t>
  </si>
  <si>
    <t>Waste Handling, Disposal and Treatment (Incinerator)</t>
  </si>
  <si>
    <t>3.1326174000000004</t>
  </si>
  <si>
    <t>9.123000639999999</t>
  </si>
  <si>
    <t>AR0037800</t>
  </si>
  <si>
    <t>BOGGY CR,BU DE LOUTRE,OUACHITA RB</t>
  </si>
  <si>
    <t>ARR001968</t>
  </si>
  <si>
    <t>ARR154540</t>
  </si>
  <si>
    <t>08040202000533</t>
  </si>
  <si>
    <t>BOGGY CR,BU DE LOUTRE, DITCH, TRIB</t>
  </si>
  <si>
    <t>TIER 2: look at effluent concentration</t>
  </si>
  <si>
    <t>416 ug/L</t>
  </si>
  <si>
    <t>324 ug/L</t>
  </si>
  <si>
    <t>YUBA CITY WASTEWATER TREATMENT FACILITY</t>
  </si>
  <si>
    <t>302 BURNS DR</t>
  </si>
  <si>
    <t>YUBA CITY</t>
  </si>
  <si>
    <t>CA0079260</t>
  </si>
  <si>
    <t>FEATHER RIVER, FEATHER RIVER VIA DIFFUSER, FEATHER RIVER VIA DIRECT DISCHARGE, FEATHER RIVER VIA DISPOSAL PONDS</t>
  </si>
  <si>
    <t>CAL079260</t>
  </si>
  <si>
    <t>RIALTO WASTEWATER TREATMENT PLANT</t>
  </si>
  <si>
    <t>501 E SANTA ANA AVE</t>
  </si>
  <si>
    <t>BLOOMINGTON</t>
  </si>
  <si>
    <t>CA0105295</t>
  </si>
  <si>
    <t>SANTA ANA RIVER</t>
  </si>
  <si>
    <t>CAL105295</t>
  </si>
  <si>
    <t>KEYSTONE POWER PLANT</t>
  </si>
  <si>
    <t>313 KEYSTONE DR</t>
  </si>
  <si>
    <t>SHELOCTA</t>
  </si>
  <si>
    <t>15774KYSTNRTE21</t>
  </si>
  <si>
    <t>Electric Services (hydroelectric power generation)</t>
  </si>
  <si>
    <t>PA0002062</t>
  </si>
  <si>
    <t>ALLEGHENY RIVER, CROOKED CREEK, PLUM CREEK, UNNAMED STREAM, UNNAMED TRIB TO CROOKED CREEK, UNNAMED TRIB TO PLUM CREEK</t>
  </si>
  <si>
    <t>05010006001748</t>
  </si>
  <si>
    <t>PAG106113</t>
  </si>
  <si>
    <t>PAG106112</t>
  </si>
  <si>
    <t>Plum Creek</t>
  </si>
  <si>
    <t>PHILLIPS 66 CO - LAKE CHARLES REFINERY</t>
  </si>
  <si>
    <t>2200 OLD SPANISH TRAIL</t>
  </si>
  <si>
    <t>70669CNCLKOLDSP</t>
  </si>
  <si>
    <t>Petroleum Refining</t>
  </si>
  <si>
    <t>6.6616000000000009E-2</t>
  </si>
  <si>
    <t>LA0003026</t>
  </si>
  <si>
    <t>CALCASIEU RIVER, CALCASIEU RVR &amp; BAYOU VERDINE</t>
  </si>
  <si>
    <t>LA0104469</t>
  </si>
  <si>
    <t>LAR05N651</t>
  </si>
  <si>
    <t>LAG670147</t>
  </si>
  <si>
    <t>08080206001238</t>
  </si>
  <si>
    <t>Calcasieu River</t>
  </si>
  <si>
    <t>PHILA WATER DEPT - SE STP</t>
  </si>
  <si>
    <t>25 E. PATTISON AVE</t>
  </si>
  <si>
    <t>PHILADELPHIA</t>
  </si>
  <si>
    <t>19148-5607</t>
  </si>
  <si>
    <t>PA0026662</t>
  </si>
  <si>
    <t>PAL026662</t>
  </si>
  <si>
    <t>02040202000077</t>
  </si>
  <si>
    <t>PHILADELPHIA SOUTHWEST POTW</t>
  </si>
  <si>
    <t>8200 ENTERPRISE AVE</t>
  </si>
  <si>
    <t>PA0026671</t>
  </si>
  <si>
    <t>COBBS CREEK, DELAWARE RIVER, INDIAN CREEK, SCHUYLKILL RIVER, UNNAMED STREAM, UNNAMED TRIB OF SCHUYLKILL RIVER, UNNAMED TRIB TO COBBS CREEK, WEST BRANCH INDIAN CREEK</t>
  </si>
  <si>
    <t>02040203009681</t>
  </si>
  <si>
    <t>COBBS CREEK, DELAWARE RIVER, EAST BRANCH INDIAN CREEK, SCHUYLKILL RIVER, UNNAMED STREAM, UNNAMED TRIB OF SCHUYLKILL RIVER, UNNAMED TRIB TO COBBS CREEK, WEST BRANCH INDIAN CREEK</t>
  </si>
  <si>
    <t>WINCHESTER  WASTEWATER TREATMENT PLANT</t>
  </si>
  <si>
    <t>2033 VAN METER RD</t>
  </si>
  <si>
    <t>WINCHESTER</t>
  </si>
  <si>
    <t>40391-8423</t>
  </si>
  <si>
    <t>KY0037991</t>
  </si>
  <si>
    <t>STRODES CREEK, STRODES CRK</t>
  </si>
  <si>
    <t>05100102000082</t>
  </si>
  <si>
    <t>Strodes Creek</t>
  </si>
  <si>
    <t>NOURYON SURFACE CHEMISTRY LLC</t>
  </si>
  <si>
    <t>8005 NORTH TABLER ROAD</t>
  </si>
  <si>
    <t>60450KZCHMTABLE</t>
  </si>
  <si>
    <t>IL0026069</t>
  </si>
  <si>
    <t>AUX SABLE CREEK</t>
  </si>
  <si>
    <t>07120005000849</t>
  </si>
  <si>
    <t>PARIS STP</t>
  </si>
  <si>
    <t>6500 BYPASS RD</t>
  </si>
  <si>
    <t>PARIS</t>
  </si>
  <si>
    <t>40361-2156</t>
  </si>
  <si>
    <t>KY0090654</t>
  </si>
  <si>
    <t>STONER CREEK, STONER CRK</t>
  </si>
  <si>
    <t>05100102000062</t>
  </si>
  <si>
    <t>Stoner Creek</t>
  </si>
  <si>
    <t>LONDON STP</t>
  </si>
  <si>
    <t>236 LAGOON TRAIL</t>
  </si>
  <si>
    <t>LONDON</t>
  </si>
  <si>
    <t>40741-1120</t>
  </si>
  <si>
    <t>KY0021270</t>
  </si>
  <si>
    <t>WHITLEY BR, WHITLEY BRANCH</t>
  </si>
  <si>
    <t>05130101001074</t>
  </si>
  <si>
    <t>Whitley Branch</t>
  </si>
  <si>
    <t>VALLEY CREEK WASTEWATER TREATMENT PLANT</t>
  </si>
  <si>
    <t>2501 GAITHER STATION RD</t>
  </si>
  <si>
    <t>ELIZABETHTOWN</t>
  </si>
  <si>
    <t>42701-7353</t>
  </si>
  <si>
    <t>KY0022039</t>
  </si>
  <si>
    <t>VALLEY CREEK, VALLEY CRK</t>
  </si>
  <si>
    <t>05110001000593</t>
  </si>
  <si>
    <t>Valley Creek</t>
  </si>
  <si>
    <t>SI GROUP INC - SOUTH PLANT</t>
  </si>
  <si>
    <t>1000 MORGANTOWN INDUSTRIAL PARK</t>
  </si>
  <si>
    <t>MORGANTOWN</t>
  </si>
  <si>
    <t>26505WSTMR1000D,26505WSTMRMORGA</t>
  </si>
  <si>
    <t>WV0004740</t>
  </si>
  <si>
    <t>MONONGAHELA RIVER</t>
  </si>
  <si>
    <t>05020003000026</t>
  </si>
  <si>
    <t>Monongahela River</t>
  </si>
  <si>
    <t>EASTMAN CHEMICAL COMPANY</t>
  </si>
  <si>
    <t>200 SOUTH WILCOX DRIVE</t>
  </si>
  <si>
    <t>KINGSPORT</t>
  </si>
  <si>
    <t>37662TNNSSEASTM</t>
  </si>
  <si>
    <t>TN0002640</t>
  </si>
  <si>
    <t>HOLSTON-SOUTH FORK (D/S OF WATAUGA), HORSE CREEK, SOUTH FORK HOLSTON RIVER</t>
  </si>
  <si>
    <t>06010102001273</t>
  </si>
  <si>
    <t>South Fork Holston River</t>
  </si>
  <si>
    <t>CHEVRON ORONITE CO LLC - OAK POINT PLANT</t>
  </si>
  <si>
    <t>10285 HIGHWAY 23</t>
  </si>
  <si>
    <t>BELLE CHASSE</t>
  </si>
  <si>
    <t>70037CHVRNHIGHW</t>
  </si>
  <si>
    <t>LA0005738</t>
  </si>
  <si>
    <t>08090301004464</t>
  </si>
  <si>
    <t>STANLEY BLACK AND DECKER</t>
  </si>
  <si>
    <t>ONE BRIGGS DRIVE</t>
  </si>
  <si>
    <t>EAST GREENWICH</t>
  </si>
  <si>
    <t>RI</t>
  </si>
  <si>
    <t>02818-9949</t>
  </si>
  <si>
    <t>Steel Wiredrawing and Steel Nails and Spikes (steel wire drawing)</t>
  </si>
  <si>
    <t>RI0022942</t>
  </si>
  <si>
    <t>TRIBUTARIES OF FRY BROOK</t>
  </si>
  <si>
    <t>01090004000699</t>
  </si>
  <si>
    <t>DELAWARE RIVER PLANT</t>
  </si>
  <si>
    <t>170 RT 130 S</t>
  </si>
  <si>
    <t>BRIDGEPORT</t>
  </si>
  <si>
    <t>08014MNSNTROUTE</t>
  </si>
  <si>
    <t>NJ0005045</t>
  </si>
  <si>
    <t>DELAWARE RIVER ZONE 4</t>
  </si>
  <si>
    <t>02040202001854</t>
  </si>
  <si>
    <t>DIXON FESSLER USA</t>
  </si>
  <si>
    <t>1506 CENTRE TPKE</t>
  </si>
  <si>
    <t>DEER LAKE</t>
  </si>
  <si>
    <t>Pens, Mechanical Pencils, and Parts</t>
  </si>
  <si>
    <t>PA0012149</t>
  </si>
  <si>
    <t>PINE CREEK, UNNAMED STREAM</t>
  </si>
  <si>
    <t>02040203000412</t>
  </si>
  <si>
    <t>Pine Creek</t>
  </si>
  <si>
    <t>CHEMOURS WASHINGTON WORKS</t>
  </si>
  <si>
    <t>8480 DUPONT ROAD</t>
  </si>
  <si>
    <t>WASHINGTON</t>
  </si>
  <si>
    <t>26180DPNTWDUPON,2618WCHMRS848DU</t>
  </si>
  <si>
    <t>WV0001279</t>
  </si>
  <si>
    <t>COAL HOLLOW, OHIO RIVER, PAGE RUN/OHIO RIVER</t>
  </si>
  <si>
    <t>05030203000005</t>
  </si>
  <si>
    <t>Neal Run</t>
  </si>
  <si>
    <t>MEMC ELECTRONIC MATERIALS INCORPORATED</t>
  </si>
  <si>
    <t>7601 HWY 221 S</t>
  </si>
  <si>
    <t>MOORE</t>
  </si>
  <si>
    <t>SC</t>
  </si>
  <si>
    <t>29369-9216</t>
  </si>
  <si>
    <t>Semiconductors and Related Devices</t>
  </si>
  <si>
    <t>SC0036145</t>
  </si>
  <si>
    <t>SOUTH TYGER RIVER</t>
  </si>
  <si>
    <t>03050107000093</t>
  </si>
  <si>
    <t>South Tyger River</t>
  </si>
  <si>
    <t>GAST MFG CORP</t>
  </si>
  <si>
    <t>2300 M-139</t>
  </si>
  <si>
    <t>BENTON HARBOR</t>
  </si>
  <si>
    <t>49022GSTMN2300H</t>
  </si>
  <si>
    <t>Pumps and Pumping Equipment</t>
  </si>
  <si>
    <t>MI0045551</t>
  </si>
  <si>
    <t>UNNAMED DRAIN TO THE ST. JOSEPH RIVER</t>
  </si>
  <si>
    <t>04050001000919</t>
  </si>
  <si>
    <t>CONTINENTAL CEMENT COMPANY, LLC</t>
  </si>
  <si>
    <t>10107 HIGHWAY 79</t>
  </si>
  <si>
    <t>HANNIBAL</t>
  </si>
  <si>
    <t>63401CNTNNHIGHW</t>
  </si>
  <si>
    <t>MO0111686</t>
  </si>
  <si>
    <t>MISSISSIPPI RIVER, TRIBUTARY TO FALL CREEK, TRIBUTARY TO MARBLE CREEK, TRIBUTARY TO MISSISSIPPI R.</t>
  </si>
  <si>
    <t>07110004001311</t>
  </si>
  <si>
    <t>EQUISTAR CHEMICALS LP - LAKE CHARLES POLYMERS SITE</t>
  </si>
  <si>
    <t>4101 LA. HWY 108</t>
  </si>
  <si>
    <t>70602HMNTSLAHWY</t>
  </si>
  <si>
    <t>LA0003689</t>
  </si>
  <si>
    <t>08080206000583</t>
  </si>
  <si>
    <t>0315</t>
  </si>
  <si>
    <t>BERCEN CHEMICALS LLC</t>
  </si>
  <si>
    <t>30140 EDEN CHURCH RD</t>
  </si>
  <si>
    <t>DENHAM SPRINGS</t>
  </si>
  <si>
    <t>70727BRCNNEDENC</t>
  </si>
  <si>
    <t>LA0048704</t>
  </si>
  <si>
    <t>DIXON CANAL GRAYS CREEK</t>
  </si>
  <si>
    <t>08070202000867</t>
  </si>
  <si>
    <t>SYNGENTA CROP PROTECTION, LLC. - ST GABRIEL PLANT</t>
  </si>
  <si>
    <t>3905 HIGHWAY 75</t>
  </si>
  <si>
    <t>SAINT GABRIEL</t>
  </si>
  <si>
    <t>70776CBGGYRIVER</t>
  </si>
  <si>
    <t>LA0005487</t>
  </si>
  <si>
    <t>08070202002351</t>
  </si>
  <si>
    <t>0402</t>
  </si>
  <si>
    <t>FORMOSA PLASTICS LOUISIANA</t>
  </si>
  <si>
    <t>GULF STATES ROAD</t>
  </si>
  <si>
    <t>70805FRMSPGULFS</t>
  </si>
  <si>
    <t>LA0006149</t>
  </si>
  <si>
    <t>MONTE SANTO BAYOU DIVERTED TO MISS</t>
  </si>
  <si>
    <t>08070201006480</t>
  </si>
  <si>
    <t>Monte Sano Bayou</t>
  </si>
  <si>
    <t>ARCLIN RESINS</t>
  </si>
  <si>
    <t>344 TANNEHILL RD</t>
  </si>
  <si>
    <t>DODSON</t>
  </si>
  <si>
    <t>71483CHMBNHIGHW</t>
  </si>
  <si>
    <t>LA0007501</t>
  </si>
  <si>
    <t>SEG 081402_OUACHITA RIVER BASIN</t>
  </si>
  <si>
    <t>08040303000231</t>
  </si>
  <si>
    <t>Brushy Creek</t>
  </si>
  <si>
    <t>KEESHAN AND BOST CHEMICAL CO., INC.</t>
  </si>
  <si>
    <t>22102 HWY 6</t>
  </si>
  <si>
    <t>MANVEL</t>
  </si>
  <si>
    <t>77578KSHNB22102</t>
  </si>
  <si>
    <t>TX0072168</t>
  </si>
  <si>
    <t>RAILSIDE DITCH; C-I-J DITCH; C-I DI</t>
  </si>
  <si>
    <t>Mustang Bayou</t>
  </si>
  <si>
    <t>OCCIDENTAL CHEMICAL CORPORATION</t>
  </si>
  <si>
    <t>ST HWY 361 2MI NW INTEX OF ST HWY 361 AND ST HWY</t>
  </si>
  <si>
    <t>INGLESIDE</t>
  </si>
  <si>
    <t>78359CCDNTHWY36</t>
  </si>
  <si>
    <t>TX0104876</t>
  </si>
  <si>
    <t>SUBMERGED PIPELINE INTO LA QUINTA C, VIA PIPE INTO LA QUINTA CHANNE</t>
  </si>
  <si>
    <t>ARCHROMA US INC MARTIN PLANT</t>
  </si>
  <si>
    <t>788 CHERT QUARRY ROAD</t>
  </si>
  <si>
    <t>MARTIN</t>
  </si>
  <si>
    <t>29836-3414</t>
  </si>
  <si>
    <t>29836SNDZCHIGHW</t>
  </si>
  <si>
    <t>SC0042803</t>
  </si>
  <si>
    <t>SAVANNAH RIVER</t>
  </si>
  <si>
    <t>03060106002119</t>
  </si>
  <si>
    <t>Savannah River</t>
  </si>
  <si>
    <t>ALBEMARLE CORP - PROCESS DEVELOPMENT CENTER</t>
  </si>
  <si>
    <t>1201 GULF STATES ROAD</t>
  </si>
  <si>
    <t>70805LBMRLGULFS</t>
  </si>
  <si>
    <t>LA0113531</t>
  </si>
  <si>
    <t>MONTE SANO BAYOU</t>
  </si>
  <si>
    <t>08070100000180</t>
  </si>
  <si>
    <t>ICL-IP AMERICA INC</t>
  </si>
  <si>
    <t>11636 HUNTINGTON ROAD</t>
  </si>
  <si>
    <t>GALLIPOLIS FERRY</t>
  </si>
  <si>
    <t>25515-1721</t>
  </si>
  <si>
    <t>25515KZCHMSTATE</t>
  </si>
  <si>
    <t>WV0002496</t>
  </si>
  <si>
    <t>05090101001861</t>
  </si>
  <si>
    <t>LOCKHEED MARTIN - WATERTON PLANT USAF PJ</t>
  </si>
  <si>
    <t>12257 S WADSWORTH BLVD</t>
  </si>
  <si>
    <t>LITTLETON</t>
  </si>
  <si>
    <t>CO</t>
  </si>
  <si>
    <t>80127MRTNM12257</t>
  </si>
  <si>
    <t>Guided Missiles and Space Vehicles (except research and development not producing prototypes)</t>
  </si>
  <si>
    <t>CO0001511</t>
  </si>
  <si>
    <t>SOUTH PLATTE RIVER</t>
  </si>
  <si>
    <t>TRINSEO - DALTON, GA</t>
  </si>
  <si>
    <t>1468 PROSSER DR SE</t>
  </si>
  <si>
    <t>DALTON</t>
  </si>
  <si>
    <t>GA</t>
  </si>
  <si>
    <t>3072WSTYRN1468P</t>
  </si>
  <si>
    <t>GA0000426</t>
  </si>
  <si>
    <t>CONASAUGA RIVER</t>
  </si>
  <si>
    <t>03150101000005</t>
  </si>
  <si>
    <t>Conasauga River</t>
  </si>
  <si>
    <t>CECOS INTERNATIONAL INC</t>
  </si>
  <si>
    <t>918 WILLOW SPRINGS ROAD</t>
  </si>
  <si>
    <t>Waste Handling, Disposal and Treatment (Landfill)</t>
  </si>
  <si>
    <t>LA0058882</t>
  </si>
  <si>
    <t>08080205000075</t>
  </si>
  <si>
    <t>0317</t>
  </si>
  <si>
    <t>Little River</t>
  </si>
  <si>
    <t>BROWNING FERRIS INDUSTRIES KC</t>
  </si>
  <si>
    <t>8501 STILLHOUSE ROAD</t>
  </si>
  <si>
    <t>LIBERTY</t>
  </si>
  <si>
    <t>MO0099503</t>
  </si>
  <si>
    <t>TRIBUTARY TO COOLEY LAKE, TRIBUTARY TO MISSOURI R.</t>
  </si>
  <si>
    <t>EATON HYDRAULICS LLC</t>
  </si>
  <si>
    <t>2800 W 10TH ST.</t>
  </si>
  <si>
    <t>JOPLIN</t>
  </si>
  <si>
    <t>Heavy Construction, NEC (Industrial nonbuilding structures [except petrochemical plants and petroleum refineries])</t>
  </si>
  <si>
    <t>MO0002411</t>
  </si>
  <si>
    <t>TRIBUTARY TO SHORT CREEK, TRIBUTARY TO TURKEY CREEK TRIBUTARY</t>
  </si>
  <si>
    <t>TRIBUTARY TO SHORT CREEK</t>
  </si>
  <si>
    <t>Short Creek</t>
  </si>
  <si>
    <t>CO-OPERATIVE IND</t>
  </si>
  <si>
    <t>100 OAKDALE RD</t>
  </si>
  <si>
    <t>CHESTER</t>
  </si>
  <si>
    <t>079302221</t>
  </si>
  <si>
    <t>Special Trade Contractors, NEC (indoor swimming pool construction contractors)</t>
  </si>
  <si>
    <t>NJ0109479</t>
  </si>
  <si>
    <t>LAMINGTON RIVER</t>
  </si>
  <si>
    <t>02030105000068</t>
  </si>
  <si>
    <t>Lamington River</t>
  </si>
  <si>
    <t>TOTAL PETROCHEMICALS &amp; REFINING USA INC</t>
  </si>
  <si>
    <t>1818 INDEPENDENCE PKWY S</t>
  </si>
  <si>
    <t>DEER PARK</t>
  </si>
  <si>
    <t>77536FNLND1818B</t>
  </si>
  <si>
    <t>TX0007421</t>
  </si>
  <si>
    <t>PHILLIPS DRAINAGE DITCH; SANTA ANNA, PHILLIPS DRAINAGE DITCH; SANTA ANNA BAYOU</t>
  </si>
  <si>
    <t>RUSSELL COUNTY REGIONAL STP</t>
  </si>
  <si>
    <t>HALF ACRE RD</t>
  </si>
  <si>
    <t>JAMESTOWN</t>
  </si>
  <si>
    <t>KY0062995</t>
  </si>
  <si>
    <t>CUMBERLAND RIVER / LAKE CUMBERLAND</t>
  </si>
  <si>
    <t>05130103010237</t>
  </si>
  <si>
    <t>CORNING WASTEWATER TREATMENT PLANT</t>
  </si>
  <si>
    <t>25010 GARDINER FERRY RD</t>
  </si>
  <si>
    <t>CORNING</t>
  </si>
  <si>
    <t>CA0004995</t>
  </si>
  <si>
    <t>SACRAMENTO RIVER</t>
  </si>
  <si>
    <t>Sacramento River</t>
  </si>
  <si>
    <t>SANTA ROSA WATER - LAGUNA TREATMENT PLANT</t>
  </si>
  <si>
    <t>4300 LLANO ROAD</t>
  </si>
  <si>
    <t>SANTA ROSA</t>
  </si>
  <si>
    <t>95407-8042</t>
  </si>
  <si>
    <t>CA0022764</t>
  </si>
  <si>
    <t>LAGUNA DE SANTA ROSA, SANTA ROSA CREEK</t>
  </si>
  <si>
    <t>Santa Rosa Creek</t>
  </si>
  <si>
    <t>SOUTH SAN LUIS OBISPO SD WWTP</t>
  </si>
  <si>
    <t>1600 ALOHA PL</t>
  </si>
  <si>
    <t>OCEANO</t>
  </si>
  <si>
    <t>93445-9735</t>
  </si>
  <si>
    <t>CA0048003</t>
  </si>
  <si>
    <t>PACIFIC OCEAN</t>
  </si>
  <si>
    <t>EL ESTERO WWTP</t>
  </si>
  <si>
    <t>520 E. YANONALI ST</t>
  </si>
  <si>
    <t>SANTA BARBARA</t>
  </si>
  <si>
    <t>93103-3200</t>
  </si>
  <si>
    <t>CA0048143</t>
  </si>
  <si>
    <t>CITY OF RED BLUFF WASTEWATER RECLAMATION PLANT</t>
  </si>
  <si>
    <t>700 MESSER DR</t>
  </si>
  <si>
    <t>RED BLUFF</t>
  </si>
  <si>
    <t>96080-4326</t>
  </si>
  <si>
    <t>CA0078891</t>
  </si>
  <si>
    <t>CALEXICO WASTE WATER PLANT</t>
  </si>
  <si>
    <t>298 W 2ND ST</t>
  </si>
  <si>
    <t>CALEXICO</t>
  </si>
  <si>
    <t>CA7000009</t>
  </si>
  <si>
    <t>NEW RIVER</t>
  </si>
  <si>
    <t>New River</t>
  </si>
  <si>
    <t>GEORGETOWN STP #1</t>
  </si>
  <si>
    <t>632 N BROADWAY</t>
  </si>
  <si>
    <t>GEORGETOWN</t>
  </si>
  <si>
    <t>KY0020150</t>
  </si>
  <si>
    <t>NORTH ELKHORN CRK, NORTH FOLK ELKHORN CREEK, NORTH FORK ELKHORN CREEK</t>
  </si>
  <si>
    <t>05100205000277</t>
  </si>
  <si>
    <t>North Elkhorn Creek</t>
  </si>
  <si>
    <t>SHELBYVILLE MUNICIPAL WASTEWATER TREATMENT PLANT</t>
  </si>
  <si>
    <t>450 KY ST</t>
  </si>
  <si>
    <t>SHELBYVILLE</t>
  </si>
  <si>
    <t>KY0020427</t>
  </si>
  <si>
    <t>CLEAR CREEK, CLEAR CRK</t>
  </si>
  <si>
    <t>05140102000191</t>
  </si>
  <si>
    <t>Clear Creek</t>
  </si>
  <si>
    <t>VERSAILLES STP</t>
  </si>
  <si>
    <t>338 KENTUCKY AVE</t>
  </si>
  <si>
    <t>VERSAILLES</t>
  </si>
  <si>
    <t>KY0020621</t>
  </si>
  <si>
    <t>GLEENS CREEK, GLENNS CRK</t>
  </si>
  <si>
    <t>05100205000239</t>
  </si>
  <si>
    <t>GLENN?S CREEK, GLENNS CRK</t>
  </si>
  <si>
    <t>Glenns Creek</t>
  </si>
  <si>
    <t>ASHLAND WASTEWATER TREATMENT PLANT</t>
  </si>
  <si>
    <t>2600 RIVERFRONT DR</t>
  </si>
  <si>
    <t>ASHLAND</t>
  </si>
  <si>
    <t>KY0022373</t>
  </si>
  <si>
    <t>OHIO RIVER, UT / OHIO RIVER</t>
  </si>
  <si>
    <t>05090103000899</t>
  </si>
  <si>
    <t>RADCLIFF STP</t>
  </si>
  <si>
    <t>350 NEW ST EAST</t>
  </si>
  <si>
    <t>RADCLIFF</t>
  </si>
  <si>
    <t>KY0022390</t>
  </si>
  <si>
    <t>UT / MILL CRK, UT TO MILLCREEK</t>
  </si>
  <si>
    <t>05140102000422</t>
  </si>
  <si>
    <t>HITE CREEK WQTC MSD</t>
  </si>
  <si>
    <t>5512 HITT LN</t>
  </si>
  <si>
    <t>40241-1235</t>
  </si>
  <si>
    <t>KY0022420</t>
  </si>
  <si>
    <t>HITE CREAK, HITE CRK</t>
  </si>
  <si>
    <t>05140101000441</t>
  </si>
  <si>
    <t>Hite Creek</t>
  </si>
  <si>
    <t>FRANKFORT MUNICIPAL STP</t>
  </si>
  <si>
    <t>1200 KENTUCKY AVE</t>
  </si>
  <si>
    <t>FRANKFORT</t>
  </si>
  <si>
    <t>KY0022861</t>
  </si>
  <si>
    <t>KENTUCKY RIVER, UT OF PENITENTIARY BRANCH</t>
  </si>
  <si>
    <t>05100205000053</t>
  </si>
  <si>
    <t>Kentucky River</t>
  </si>
  <si>
    <t>HARRODSBURG WWTP EXPANSION</t>
  </si>
  <si>
    <t>965 CORNISHVILLE RD</t>
  </si>
  <si>
    <t>HARRODSBURG</t>
  </si>
  <si>
    <t>KY0027421</t>
  </si>
  <si>
    <t>TOWN CREEK, TOWN CRK</t>
  </si>
  <si>
    <t>05140102000788</t>
  </si>
  <si>
    <t>Town Creek</t>
  </si>
  <si>
    <t>DANVILLE STP</t>
  </si>
  <si>
    <t>1970 OLD STANFORD RD</t>
  </si>
  <si>
    <t>DANVILLE</t>
  </si>
  <si>
    <t>KY0057193</t>
  </si>
  <si>
    <t>CLARKS RUN, CLARKS RUN CREEK</t>
  </si>
  <si>
    <t>05100205001070</t>
  </si>
  <si>
    <t>CLARKS RUN</t>
  </si>
  <si>
    <t>DEREK R GUTHRIE WQTC MSD</t>
  </si>
  <si>
    <t>11621 LOWER RIVER RD</t>
  </si>
  <si>
    <t>KY0078956</t>
  </si>
  <si>
    <t>05140101000005</t>
  </si>
  <si>
    <t>SALEM WASTEWATER TREATMENT FAC</t>
  </si>
  <si>
    <t>19 S FRONT ST</t>
  </si>
  <si>
    <t>SALEM</t>
  </si>
  <si>
    <t>08079-1342</t>
  </si>
  <si>
    <t>NJ0024856</t>
  </si>
  <si>
    <t>SALEM RIVER</t>
  </si>
  <si>
    <t>02040206002345</t>
  </si>
  <si>
    <t>Salem River</t>
  </si>
  <si>
    <t>FALLON WASTEWATER TREATMENT PLANT</t>
  </si>
  <si>
    <t>1375 NEW RIVER PARKWAY</t>
  </si>
  <si>
    <t>FALLON</t>
  </si>
  <si>
    <t>NV</t>
  </si>
  <si>
    <t>NV0020061</t>
  </si>
  <si>
    <t>GROUNDWATER, NA, NEW RIVER DRAIN VIA UNNAMED DITCH</t>
  </si>
  <si>
    <t>RUSSELLVILLE STP</t>
  </si>
  <si>
    <t>98 FRANCIS AVE</t>
  </si>
  <si>
    <t>RUSSELLVILLE</t>
  </si>
  <si>
    <t>KY0020877</t>
  </si>
  <si>
    <t>TOWN BR, TOWN BRANCH</t>
  </si>
  <si>
    <t>05110003000994</t>
  </si>
  <si>
    <t>Town Branch</t>
  </si>
  <si>
    <t>CAMPBELLSVILLE STP</t>
  </si>
  <si>
    <t>2105 HODGENVILLE RD</t>
  </si>
  <si>
    <t>CAMPBELLSVILLE</t>
  </si>
  <si>
    <t>KY0054437</t>
  </si>
  <si>
    <t>BUCK HORN CREEK, LITTLE PITMAN CRK</t>
  </si>
  <si>
    <t>05110001002599</t>
  </si>
  <si>
    <t>Buck Horn Creek</t>
  </si>
  <si>
    <t>ELM HOLDINGS INC</t>
  </si>
  <si>
    <t>2040 CORY DRIVE</t>
  </si>
  <si>
    <t>SANBORN</t>
  </si>
  <si>
    <t>NY0001988</t>
  </si>
  <si>
    <t>CAYUGA CK</t>
  </si>
  <si>
    <t>04120104000390</t>
  </si>
  <si>
    <t>ISP CHEMICALS LLC -- CALVERT CITY</t>
  </si>
  <si>
    <t>455 N MAIN ST</t>
  </si>
  <si>
    <t>42029GFCHMHIGHW</t>
  </si>
  <si>
    <t>KY0003701</t>
  </si>
  <si>
    <t>TENNESSEE RIVER, UT TO CYPRESS CREEK, UT TO TENNESSEE RIVER</t>
  </si>
  <si>
    <t>EQUISTAR CHEMICALS LP TUSCOLA PLANT</t>
  </si>
  <si>
    <t>625 EAST US HIGHWAY 36</t>
  </si>
  <si>
    <t>TUSCOLA</t>
  </si>
  <si>
    <t>61953QNTMCROUTE</t>
  </si>
  <si>
    <t>IL0000141</t>
  </si>
  <si>
    <t>KASKASKIA RIVER, UNNAMED TRIB TO KASKASKIA RIVER</t>
  </si>
  <si>
    <t>07140201000696</t>
  </si>
  <si>
    <t>KASKASKIA RIVER</t>
  </si>
  <si>
    <t>5 ug/L</t>
  </si>
  <si>
    <t>WESTLAKE VINYLS CO</t>
  </si>
  <si>
    <t>36045 HWY 30</t>
  </si>
  <si>
    <t>70734BRDNCLOUIS</t>
  </si>
  <si>
    <t>LA0000281</t>
  </si>
  <si>
    <t>08070204000982</t>
  </si>
  <si>
    <t>BP WEST COAST PRODUCTS, LLC/CARSON TERMI</t>
  </si>
  <si>
    <t>24696 S WILMINGTON AVE</t>
  </si>
  <si>
    <t>CARSON</t>
  </si>
  <si>
    <t>90745-6126</t>
  </si>
  <si>
    <t>Petroleum Bulk Stations and Terminals (except petroleum sold via retail method)</t>
  </si>
  <si>
    <t>CA0060232</t>
  </si>
  <si>
    <t>DOMINGUEZ CHANNEL ESTUARY</t>
  </si>
  <si>
    <t>Dominguez Channel</t>
  </si>
  <si>
    <t>OWENSBORO SPECIALTY POLYMERS INC</t>
  </si>
  <si>
    <t>5529 HWY 2830</t>
  </si>
  <si>
    <t>OWENSBORO</t>
  </si>
  <si>
    <t>42303HMPSH5529U</t>
  </si>
  <si>
    <t>KY0001953</t>
  </si>
  <si>
    <t>OHIO RIVER, OUTFALL 001</t>
  </si>
  <si>
    <t>05140201000239</t>
  </si>
  <si>
    <t>Yellow Creek</t>
  </si>
  <si>
    <t>INDORAMA VENTURES OLEFINS LLC - WESTLAKE ETHYLENE PLANT</t>
  </si>
  <si>
    <t>4300 HWY 108 SOUTH</t>
  </si>
  <si>
    <t>70663CCDNTHIGHW</t>
  </si>
  <si>
    <t>LA0069850</t>
  </si>
  <si>
    <t>BAYOU D'INDE</t>
  </si>
  <si>
    <t>08080206000067</t>
  </si>
  <si>
    <t>Bayou d'Inde</t>
  </si>
  <si>
    <t>HUNTSMAN PETROCHEMICAL LLC - CONROE PLANT</t>
  </si>
  <si>
    <t>5451 JEFFERSON CHEMICAL RD</t>
  </si>
  <si>
    <t>CONROE</t>
  </si>
  <si>
    <t>77301TXCCHJEFFE</t>
  </si>
  <si>
    <t>TX0005592</t>
  </si>
  <si>
    <t>WEST FORK SAN JACINTO RIVER</t>
  </si>
  <si>
    <t>West Fork Crystal Creek</t>
  </si>
  <si>
    <t>PHARMACIA &amp; UPJOHN (FORMER)</t>
  </si>
  <si>
    <t>41 STILES LANE</t>
  </si>
  <si>
    <t>NORTH HAVEN</t>
  </si>
  <si>
    <t>CT</t>
  </si>
  <si>
    <t>CT0001341</t>
  </si>
  <si>
    <t>QUINNIPIAC RIVER</t>
  </si>
  <si>
    <t>01100004000144</t>
  </si>
  <si>
    <t>Quinnipiac River</t>
  </si>
  <si>
    <t>GREENUP JOINT SEWER AGENCY</t>
  </si>
  <si>
    <t>101 WURTS RD</t>
  </si>
  <si>
    <t>WURTLAND</t>
  </si>
  <si>
    <t>KY0033553</t>
  </si>
  <si>
    <t>05090103000913</t>
  </si>
  <si>
    <t>Uhlens Run</t>
  </si>
  <si>
    <t>GEORGETOWN STP #2</t>
  </si>
  <si>
    <t>900 CHERRY BLOSSOM WAY</t>
  </si>
  <si>
    <t>KY0082007</t>
  </si>
  <si>
    <t>LANES RUN</t>
  </si>
  <si>
    <t>05100205000511</t>
  </si>
  <si>
    <t>Lanes Run</t>
  </si>
  <si>
    <t>B P  OIL  INC</t>
  </si>
  <si>
    <t>205 MANTUA AVE</t>
  </si>
  <si>
    <t>PAULSBORO</t>
  </si>
  <si>
    <t>08066-1172</t>
  </si>
  <si>
    <t>NJ0005584</t>
  </si>
  <si>
    <t>02040202000029</t>
  </si>
  <si>
    <t>MAYSVILLE STP</t>
  </si>
  <si>
    <t>1029 W 2ND ST</t>
  </si>
  <si>
    <t>KY0020257</t>
  </si>
  <si>
    <t>05090201002316</t>
  </si>
  <si>
    <t>DEFENSE FUEL SUPPORT POINT NORWALK DFSP</t>
  </si>
  <si>
    <t>15306 NORWALK BOULEVARD</t>
  </si>
  <si>
    <t>NORWALK</t>
  </si>
  <si>
    <t>90650-6639</t>
  </si>
  <si>
    <t>Refined Petroleum Pipelines</t>
  </si>
  <si>
    <t>CA0063509</t>
  </si>
  <si>
    <t>COYOTE CREEK</t>
  </si>
  <si>
    <t>GROWS LDFL WASTE MGMT</t>
  </si>
  <si>
    <t>1513 BORDENTOWN ROAD</t>
  </si>
  <si>
    <t>MORRISVILLE</t>
  </si>
  <si>
    <t>PA0043818</t>
  </si>
  <si>
    <t>DELAWARE RIVER, UNNAMED STREAM, UNNAMED TRIB OF DELAWARE RIVER, UNNAMED TRIB TO DELAWARE RIVER</t>
  </si>
  <si>
    <t>02040201000496</t>
  </si>
  <si>
    <t>VOPAK TERMINAL WESTWEGO INC</t>
  </si>
  <si>
    <t>106 BRIDGE CITY AVENUE</t>
  </si>
  <si>
    <t>WESTWEGO</t>
  </si>
  <si>
    <t>70094-3511</t>
  </si>
  <si>
    <t>Special Warehousing and Storage, NEC (warehousing in foreign trade zones)</t>
  </si>
  <si>
    <t>LA0124583</t>
  </si>
  <si>
    <t>08090100000652</t>
  </si>
  <si>
    <t>AMCOL HEALTH &amp; BEAUTY SOLUTIONS INC</t>
  </si>
  <si>
    <t>301 LASER LANE</t>
  </si>
  <si>
    <t>70507-5326</t>
  </si>
  <si>
    <t>70507MCLHL31LAS</t>
  </si>
  <si>
    <t>LA0108936</t>
  </si>
  <si>
    <t>VERMILION RIVER</t>
  </si>
  <si>
    <t>SHAW INDUSTRIES GROUP INC PLANT 8S</t>
  </si>
  <si>
    <t>4401 SAINT ANDREWS RD</t>
  </si>
  <si>
    <t>COLUMBIA</t>
  </si>
  <si>
    <t>29210LLDFB4402S</t>
  </si>
  <si>
    <t>Manmade Organic Fibers, Except Cellulosic</t>
  </si>
  <si>
    <t>SC0003557</t>
  </si>
  <si>
    <t>KINLEY CREEK, SALUDA RIVER</t>
  </si>
  <si>
    <t>03050109000636</t>
  </si>
  <si>
    <t>Kinley Creek</t>
  </si>
  <si>
    <t>KAILUA REGIONAL WASTEWATER TREATMENT PLANT</t>
  </si>
  <si>
    <t>95 KANEOHE BAY DRIVE</t>
  </si>
  <si>
    <t>KAILUA</t>
  </si>
  <si>
    <t>HI</t>
  </si>
  <si>
    <t>96734-1705</t>
  </si>
  <si>
    <t>HI0021296</t>
  </si>
  <si>
    <t>TRIMAC TRANSPORTATION INC - TRIMAC GEISMAR TERMINAL</t>
  </si>
  <si>
    <t>35072 HWY 30</t>
  </si>
  <si>
    <t>Transportation Services, NEC (horse-drawn cabs and carriages)</t>
  </si>
  <si>
    <t>LA0098191</t>
  </si>
  <si>
    <t>08070204000034</t>
  </si>
  <si>
    <t>TOWN OF PRESCOTT VALLEY - WWTP</t>
  </si>
  <si>
    <t>1100 E TREATMENT PLANT DR</t>
  </si>
  <si>
    <t>PRESCOTT VALLEY</t>
  </si>
  <si>
    <t>AZ0025381</t>
  </si>
  <si>
    <t>MILLIKEN &amp; COMPANY/MAGNOLIA PLANT</t>
  </si>
  <si>
    <t>157 NEW MILLIKEN RD</t>
  </si>
  <si>
    <t>BLACKSBURG</t>
  </si>
  <si>
    <t>Finishers of Broadwoven Fabrics of Cotton</t>
  </si>
  <si>
    <t>SC0003182</t>
  </si>
  <si>
    <t>BROAD RIVER</t>
  </si>
  <si>
    <t>03050105000056</t>
  </si>
  <si>
    <t>Buffalo Creek</t>
  </si>
  <si>
    <t>NORTH AMER PIPE CORP/LEOLA</t>
  </si>
  <si>
    <t>88 NEWPORT RD</t>
  </si>
  <si>
    <t>LEOLA</t>
  </si>
  <si>
    <t>17540-1821</t>
  </si>
  <si>
    <t>Plastics Pipe</t>
  </si>
  <si>
    <t>PA0080594</t>
  </si>
  <si>
    <t>UNNAMED TRIB OF MILL CREEK, UNT OF MILL CREEK</t>
  </si>
  <si>
    <t>02050306001321</t>
  </si>
  <si>
    <t>2.2mg/L</t>
  </si>
  <si>
    <t>NORTHEAST WPCP</t>
  </si>
  <si>
    <t>3899 RICHMOND ST</t>
  </si>
  <si>
    <t>19137-1418</t>
  </si>
  <si>
    <t>PA0026689</t>
  </si>
  <si>
    <t>DELAWARE RIVER, FRANKFORD CREEK, PENNYPACK CREEK, TACONY CREEK, UNNAMED TRIB TO DELAWARE RIVER, UNNAMED TRIB TO PENNYPACK CREEK, UNNAMED TRIB TO TACONY CREEK, UNT TO TACONY CREEK</t>
  </si>
  <si>
    <t>02040202001980</t>
  </si>
  <si>
    <t>DISCOVERY BAY WWTP</t>
  </si>
  <si>
    <t>2500 CHANNEL RD (PLANT 1); 17501 HWY 4 (PLANT 2)</t>
  </si>
  <si>
    <t>DISCOVERY BAY</t>
  </si>
  <si>
    <t>CA0078590</t>
  </si>
  <si>
    <t>OLD RIVER</t>
  </si>
  <si>
    <t>Old River</t>
  </si>
  <si>
    <t>EL DORADO HILLS WWTP</t>
  </si>
  <si>
    <t>4625 LATROBE ROAD</t>
  </si>
  <si>
    <t>EL DORADO HILLS</t>
  </si>
  <si>
    <t>CA0078671</t>
  </si>
  <si>
    <t>CARSON CREEK</t>
  </si>
  <si>
    <t>Carson Creek</t>
  </si>
  <si>
    <t>GLASGOW STP</t>
  </si>
  <si>
    <t>705 GLEN GARRY RD</t>
  </si>
  <si>
    <t>GLASGOW</t>
  </si>
  <si>
    <t>KY0021164</t>
  </si>
  <si>
    <t>HUGGINS BR / SOUTH FORK/ BEAVER CRK, HUGGINS BRANCH, SOUTH FORK BEAVER CREEK</t>
  </si>
  <si>
    <t>05110002001123</t>
  </si>
  <si>
    <t>Huggins Branch</t>
  </si>
  <si>
    <t>ETHYL CORPORATION</t>
  </si>
  <si>
    <t>GOLF STATE ROAD</t>
  </si>
  <si>
    <t>LA0004090</t>
  </si>
  <si>
    <t>CROCKETT COGEN PROJECT</t>
  </si>
  <si>
    <t>550 LORING AVE</t>
  </si>
  <si>
    <t>CROCKETT</t>
  </si>
  <si>
    <t>94525-1232</t>
  </si>
  <si>
    <t>Electric and Other Services Combined (hydroelectric power generation)</t>
  </si>
  <si>
    <t>CA0029904</t>
  </si>
  <si>
    <t>CARQUINEZ STRAIT</t>
  </si>
  <si>
    <t>NILAND SD WWTP</t>
  </si>
  <si>
    <t>125 W ALCOTT ROAD</t>
  </si>
  <si>
    <t>NILAND</t>
  </si>
  <si>
    <t>CA0104451</t>
  </si>
  <si>
    <t>"R" DRAIN TO SALTON SEA, R DRAIN</t>
  </si>
  <si>
    <t xml:space="preserve"> R  DRAIN TO SALTON SEA, R DRAIN</t>
  </si>
  <si>
    <t>CARNIVAL CLEANERS</t>
  </si>
  <si>
    <t>609 JERSEY AVE</t>
  </si>
  <si>
    <t>JERSEY CITY</t>
  </si>
  <si>
    <t>Industrial and commercial non-aerosol cleaning/degreasing</t>
  </si>
  <si>
    <t>Drycleaning Plants, Except Rug Cleaning</t>
  </si>
  <si>
    <t>NJG300829</t>
  </si>
  <si>
    <t>HUDSON RIVER</t>
  </si>
  <si>
    <t>Permit Lookup Failed</t>
  </si>
  <si>
    <t>FOREST LAWN LANDFILL</t>
  </si>
  <si>
    <t>8230 WEST FOREST LAWN ROAD</t>
  </si>
  <si>
    <t>THREE OAKS</t>
  </si>
  <si>
    <t>MI0048631</t>
  </si>
  <si>
    <t>SOUTH BRANCH GALIEN RIVER, SOUTH BRANCH OF THE GALIEN RIVER</t>
  </si>
  <si>
    <t>04040001000153</t>
  </si>
  <si>
    <t>South Branch Galien River</t>
  </si>
  <si>
    <t>BENTON STP</t>
  </si>
  <si>
    <t>499 E 4TH ST</t>
  </si>
  <si>
    <t>BENTON</t>
  </si>
  <si>
    <t>KY0021172</t>
  </si>
  <si>
    <t>CLARKS RIVER / EAST FORK, DITCH TO UT TO CLARKS RIVER</t>
  </si>
  <si>
    <t>06040006000045</t>
  </si>
  <si>
    <t>Clarks River</t>
  </si>
  <si>
    <t>CENTRAL POWER &amp; LIGHT-ES JOSLIN PWR STA</t>
  </si>
  <si>
    <t>2313 FMR 1593 S</t>
  </si>
  <si>
    <t>PORT LAVACA</t>
  </si>
  <si>
    <t>Marine Cargo Handling (dock and pier operations)</t>
  </si>
  <si>
    <t>TX0105937</t>
  </si>
  <si>
    <t>COX BAY</t>
  </si>
  <si>
    <t>WASHBURN TUNNEL FACILITY</t>
  </si>
  <si>
    <t>1002 W N. RICHEY</t>
  </si>
  <si>
    <t>PASADENA</t>
  </si>
  <si>
    <t>77506-1041</t>
  </si>
  <si>
    <t>TX0052591</t>
  </si>
  <si>
    <t>SEG 1007 HOUSTON SHIP CHANNEL</t>
  </si>
  <si>
    <t>Buffalo Bayou</t>
  </si>
  <si>
    <t>VDOT SANDSTON MATERIALS DIVISION</t>
  </si>
  <si>
    <t>6200 ELKO TRACK RD</t>
  </si>
  <si>
    <t>SANDSTON</t>
  </si>
  <si>
    <t>VA</t>
  </si>
  <si>
    <t>Laboratory Use</t>
  </si>
  <si>
    <t>Testing Laboratories (except veterinary testing laboratories)</t>
  </si>
  <si>
    <t>VAG830577</t>
  </si>
  <si>
    <t>WHITE OAK SWAMP</t>
  </si>
  <si>
    <t>ELEMENTIS SPECIALTIES, INC.</t>
  </si>
  <si>
    <t>1003 MAC CORKLE AVENUE, S.W.</t>
  </si>
  <si>
    <t>CHARLESTON</t>
  </si>
  <si>
    <t>25303-1323</t>
  </si>
  <si>
    <t>WV0051560</t>
  </si>
  <si>
    <t>KANAWHA RIVER</t>
  </si>
  <si>
    <t>05050008000062</t>
  </si>
  <si>
    <t>Kanawha River</t>
  </si>
  <si>
    <t>BULL HN INFORMATION SYSTEMS INC</t>
  </si>
  <si>
    <t>5 GUEST STREET</t>
  </si>
  <si>
    <t>BRIGHTON</t>
  </si>
  <si>
    <t>MAG910076</t>
  </si>
  <si>
    <t>CHARLES RIVER</t>
  </si>
  <si>
    <t>01090001000111</t>
  </si>
  <si>
    <t>Charles River</t>
  </si>
  <si>
    <t>MADISONVILLE STP WEST SIDE</t>
  </si>
  <si>
    <t>1715 AC SLATON RD</t>
  </si>
  <si>
    <t>MADISONVILLE</t>
  </si>
  <si>
    <t>KY0098043</t>
  </si>
  <si>
    <t>GREASY CREEK, GREASY CRK</t>
  </si>
  <si>
    <t>05140205000228</t>
  </si>
  <si>
    <t>Greasy Creek</t>
  </si>
  <si>
    <t>AGUA NUEVA WRF</t>
  </si>
  <si>
    <t>2947 W CALLE AGUA NUEVA</t>
  </si>
  <si>
    <t>TUCSON</t>
  </si>
  <si>
    <t>AZ0026107</t>
  </si>
  <si>
    <t>CALIPATRIA WWTP</t>
  </si>
  <si>
    <t>106 LINDSEY RD</t>
  </si>
  <si>
    <t>CALIPATRIA</t>
  </si>
  <si>
    <t>CA0105015</t>
  </si>
  <si>
    <t>"G" DRAIN, G DRAIN</t>
  </si>
  <si>
    <t xml:space="preserve"> G  DRAIN, G DRAIN</t>
  </si>
  <si>
    <t>KY STATE REFORMATORY</t>
  </si>
  <si>
    <t>3001 W HWY 146</t>
  </si>
  <si>
    <t>LA GRANGE</t>
  </si>
  <si>
    <t>Correctional Institutions</t>
  </si>
  <si>
    <t>KY0040126</t>
  </si>
  <si>
    <t>NORTH FORK / CEDAR CRK, NORTH FORK OF CEDAR CREEK</t>
  </si>
  <si>
    <t>05140101000459</t>
  </si>
  <si>
    <t>North Fork Cedar Creek</t>
  </si>
  <si>
    <t>MONARCH CHEMICALS</t>
  </si>
  <si>
    <t>37 MEADOW STREET</t>
  </si>
  <si>
    <t>UTICA</t>
  </si>
  <si>
    <t>NY0257206</t>
  </si>
  <si>
    <t>MOHAWK R</t>
  </si>
  <si>
    <t>02020004002623</t>
  </si>
  <si>
    <t>CTP DIV NELSON ST</t>
  </si>
  <si>
    <t>1146 NELSON ST</t>
  </si>
  <si>
    <t>INDIANAPOLIS</t>
  </si>
  <si>
    <t>46203-5365</t>
  </si>
  <si>
    <t>Tires and Tubes (merchant wholesalers except those selling via retail method)</t>
  </si>
  <si>
    <t>IN0063576</t>
  </si>
  <si>
    <t>BEAN CREEK</t>
  </si>
  <si>
    <t>05120201000586</t>
  </si>
  <si>
    <t>Bean Creek</t>
  </si>
  <si>
    <t>LINDEN LOGISTICS CENTER</t>
  </si>
  <si>
    <t>4000 ROAD TO GRASSELLI</t>
  </si>
  <si>
    <t>LINDEN</t>
  </si>
  <si>
    <t>Soaps and Other Detergents, Except Specialty Cleaners</t>
  </si>
  <si>
    <t>NJ0000019</t>
  </si>
  <si>
    <t>ARTHUR KILL</t>
  </si>
  <si>
    <t>02030104000564</t>
  </si>
  <si>
    <t>EL CENTRO GENERATING STATION</t>
  </si>
  <si>
    <t>485 E VILLA AVE</t>
  </si>
  <si>
    <t>EL CENTRO</t>
  </si>
  <si>
    <t>Fish Hatcheries and Preserves (finfish hatcheries)</t>
  </si>
  <si>
    <t>CA7000004</t>
  </si>
  <si>
    <t>CENTRAL MAIN DRAIN NO. 5, CENTRAL MAIN DRAIN NO.5</t>
  </si>
  <si>
    <t>SOUTH BAY INTERNATIONAL WWTP</t>
  </si>
  <si>
    <t>2995 CLEARWATER WAY</t>
  </si>
  <si>
    <t>SAN DIEGO</t>
  </si>
  <si>
    <t>92154-4444</t>
  </si>
  <si>
    <t>CA0108928</t>
  </si>
  <si>
    <t>AUBURN WWTP</t>
  </si>
  <si>
    <t>334 E MAIN ST</t>
  </si>
  <si>
    <t>AUBURN</t>
  </si>
  <si>
    <t>KY0021202</t>
  </si>
  <si>
    <t>BLACK LICK CREEK, BLACKLICK CRK</t>
  </si>
  <si>
    <t>05110002001791</t>
  </si>
  <si>
    <t>Black Lick Creek</t>
  </si>
  <si>
    <t>FLEMINGSBURG STP</t>
  </si>
  <si>
    <t>KY 32</t>
  </si>
  <si>
    <t>FLEMINGSBURG</t>
  </si>
  <si>
    <t>KY0021229</t>
  </si>
  <si>
    <t>05100101000962</t>
  </si>
  <si>
    <t>HONEYWELL INTERNATIONAL, BATON ROUGE</t>
  </si>
  <si>
    <t>LUPINE AND ONTARIO STREETS</t>
  </si>
  <si>
    <t>70805LLDSGCORNE</t>
  </si>
  <si>
    <t>LA0000329</t>
  </si>
  <si>
    <t>INO THERAPEUTICS</t>
  </si>
  <si>
    <t>1060 ALLENDALE DRIVE</t>
  </si>
  <si>
    <t>PORT ALLEN</t>
  </si>
  <si>
    <t>Pharmaceutical Preparations</t>
  </si>
  <si>
    <t>LA0122114</t>
  </si>
  <si>
    <t>08070300000427</t>
  </si>
  <si>
    <t>TEXTRON INC. - FORMER GORHAM SILVER COMPANY</t>
  </si>
  <si>
    <t>340 SOUTH MAIN STREET</t>
  </si>
  <si>
    <t>MANSFIELD</t>
  </si>
  <si>
    <t>02048</t>
  </si>
  <si>
    <t>Sanitary Services, NEC (vacuuming of runways)</t>
  </si>
  <si>
    <t>MAG912092</t>
  </si>
  <si>
    <t>RUMFORD RIVER</t>
  </si>
  <si>
    <t>TRUETZSCHLER REMEDIATION SITE</t>
  </si>
  <si>
    <t>12300 MOORES CHAPEL RD</t>
  </si>
  <si>
    <t>CHARLOTTE</t>
  </si>
  <si>
    <t>NC</t>
  </si>
  <si>
    <t>Textile Machinery</t>
  </si>
  <si>
    <t>NC0085928</t>
  </si>
  <si>
    <t>CATAWBA RIVER (LAKE WYLIE BELOW ELEVATION 570)</t>
  </si>
  <si>
    <t>03050101002046</t>
  </si>
  <si>
    <t>Catawba River</t>
  </si>
  <si>
    <t>BEEDE ELECTRICAL INSTRUMENT CO INC</t>
  </si>
  <si>
    <t>88 VILLAGE STREET</t>
  </si>
  <si>
    <t>CONCORD</t>
  </si>
  <si>
    <t>NH</t>
  </si>
  <si>
    <t>03303-1959</t>
  </si>
  <si>
    <t>NHG910105</t>
  </si>
  <si>
    <t>HOYT BROOK (SOMETIMES SHOWN AS HOYL BROOK)</t>
  </si>
  <si>
    <t>YOUNGS CLEANERS</t>
  </si>
  <si>
    <t>575 ANDERSON AVE</t>
  </si>
  <si>
    <t>CLIFFSIDE PARK</t>
  </si>
  <si>
    <t>07010</t>
  </si>
  <si>
    <t>Eating Places (dinner theaters)</t>
  </si>
  <si>
    <t>NJG317063</t>
  </si>
  <si>
    <t>GOLDEN NUGGET HOTEL AND CASINO</t>
  </si>
  <si>
    <t>129 EAST FREMONT STREET</t>
  </si>
  <si>
    <t>LAS VEGAS</t>
  </si>
  <si>
    <t>89101-5677</t>
  </si>
  <si>
    <t>Hotels and Motels (hotels, except casino hotels, and motels)</t>
  </si>
  <si>
    <t>NV0022993</t>
  </si>
  <si>
    <t>LAS VEGAS WASH VIA CITY OF LAS VEGAS STORMDRAIN SY</t>
  </si>
  <si>
    <t>VENETIAN HOTEL AND CASINO</t>
  </si>
  <si>
    <t>3355 LAS VEGAS BOULEVARD SOUTH</t>
  </si>
  <si>
    <t>NV0022888</t>
  </si>
  <si>
    <t>LAS VEGAS WASH VIA CLARK COUNTY STORM DRAIN SYSTEM</t>
  </si>
  <si>
    <t>Flamingo Wash</t>
  </si>
  <si>
    <t>LINDSAY CADILLAC</t>
  </si>
  <si>
    <t>1525 KENWOOD AVE</t>
  </si>
  <si>
    <t>ALEXANDRIA</t>
  </si>
  <si>
    <t>Excavation Work</t>
  </si>
  <si>
    <t>VAG830603</t>
  </si>
  <si>
    <t>CAMERON RUN</t>
  </si>
  <si>
    <t>SAND ISLAND WWTP</t>
  </si>
  <si>
    <t>1350 SAND ISLAND PARKWAY</t>
  </si>
  <si>
    <t>HONOLULU</t>
  </si>
  <si>
    <t>96819-4319</t>
  </si>
  <si>
    <t>HI0020117</t>
  </si>
  <si>
    <t>UNIVAR USA WESTPARK SHOPPING CENTER</t>
  </si>
  <si>
    <t>536 N BENJAMIN LN</t>
  </si>
  <si>
    <t>BOISE</t>
  </si>
  <si>
    <t>ID</t>
  </si>
  <si>
    <t>IDG911002</t>
  </si>
  <si>
    <t>FITCH LATERAL</t>
  </si>
  <si>
    <t>BROWNING-FERRIS INDUSTRIES OF CA INC</t>
  </si>
  <si>
    <t>12310 SAN MATEO ROAD</t>
  </si>
  <si>
    <t>HALF MOON BAY</t>
  </si>
  <si>
    <t>94019-7112</t>
  </si>
  <si>
    <t>CA0029947</t>
  </si>
  <si>
    <t>CORINDA LOS TRANCOS CREEK</t>
  </si>
  <si>
    <t>Corinda Los Trancos Creek</t>
  </si>
  <si>
    <t>VERONA PUMPING STATION</t>
  </si>
  <si>
    <t>250 BRIGDEN DRIVE</t>
  </si>
  <si>
    <t>BATTLE CREEK</t>
  </si>
  <si>
    <t>49014-6612</t>
  </si>
  <si>
    <t>Nonclassifiable Establishments</t>
  </si>
  <si>
    <t>MI0042994</t>
  </si>
  <si>
    <t>BATTLE CREEK RIVER</t>
  </si>
  <si>
    <t>04050003000125</t>
  </si>
  <si>
    <t>Battle Creek</t>
  </si>
  <si>
    <t>PADUCAH/MCCRACKEN COUNTY JSA - REIDLAND</t>
  </si>
  <si>
    <t>621 NORTHVIEW ST</t>
  </si>
  <si>
    <t>REIDLAND</t>
  </si>
  <si>
    <t>KY0025810</t>
  </si>
  <si>
    <t>TENNESSEE RIVER</t>
  </si>
  <si>
    <t>06040006000343</t>
  </si>
  <si>
    <t>Garrison Creek</t>
  </si>
  <si>
    <t>AKER  PHILA SHIPYARD</t>
  </si>
  <si>
    <t>2100 KITTY HAWK AVE</t>
  </si>
  <si>
    <t>PA0057690</t>
  </si>
  <si>
    <t>DELAWARE RIVER, SCHUYLKILL RIVER</t>
  </si>
  <si>
    <t>02040203000001</t>
  </si>
  <si>
    <t>Schuylkill River</t>
  </si>
  <si>
    <t>SANOFI PASTEUR/SWIFTWATER FAC</t>
  </si>
  <si>
    <t>DISCOVERY DR</t>
  </si>
  <si>
    <t>SWIFTWATER</t>
  </si>
  <si>
    <t>18370CNNGHRT611</t>
  </si>
  <si>
    <t>PA0060071</t>
  </si>
  <si>
    <t>SWIFTWATER CREEK</t>
  </si>
  <si>
    <t>02040104000718</t>
  </si>
  <si>
    <t>Swiftwater Creek</t>
  </si>
  <si>
    <t>DELRAN SEWERAGE AUTHORITY</t>
  </si>
  <si>
    <t>33 RIVER DR</t>
  </si>
  <si>
    <t>DELRAN</t>
  </si>
  <si>
    <t>NJ0023507</t>
  </si>
  <si>
    <t>RANCOCAS CREEK</t>
  </si>
  <si>
    <t>02040202001995</t>
  </si>
  <si>
    <t>Rancocas Creek</t>
  </si>
  <si>
    <t>BARBOURVILLE STP</t>
  </si>
  <si>
    <t>614 MARSH RD</t>
  </si>
  <si>
    <t>BARBOURVILLE</t>
  </si>
  <si>
    <t>KY0024082</t>
  </si>
  <si>
    <t>CUMBERLAND RIVER</t>
  </si>
  <si>
    <t>05130101000215</t>
  </si>
  <si>
    <t>Cumberland River</t>
  </si>
  <si>
    <t>PIKEVILLE WWTP</t>
  </si>
  <si>
    <t>222 POUND PUPPY DR</t>
  </si>
  <si>
    <t>PIKEVILLE</t>
  </si>
  <si>
    <t>KY0025291</t>
  </si>
  <si>
    <t>LEVISA FORK / BIG SANDY RIVER, LEVISA FORK OF BIG SANDY RIVER</t>
  </si>
  <si>
    <t>05070203000244</t>
  </si>
  <si>
    <t>LEVISA FORK / BIG SANDY RIVER, LEVISA FORK OF THE BIG SANDY RIVER</t>
  </si>
  <si>
    <t>Levisa Fork</t>
  </si>
  <si>
    <t>CAVELAND ENVIRONMENTAL AUTH</t>
  </si>
  <si>
    <t>508 S DIXIE HWY</t>
  </si>
  <si>
    <t>HORSE CAVE</t>
  </si>
  <si>
    <t>KY0091561</t>
  </si>
  <si>
    <t>GREEN RIVER, OUTFALL 003</t>
  </si>
  <si>
    <t>05110002018560</t>
  </si>
  <si>
    <t>SEELEY COUNTY WWTP</t>
  </si>
  <si>
    <t>1898 WEST MAIN STREET</t>
  </si>
  <si>
    <t>SEELEY</t>
  </si>
  <si>
    <t>CA0105023</t>
  </si>
  <si>
    <t>CAROUSEL CENTER</t>
  </si>
  <si>
    <t>9090 CAROUSEL CENTER</t>
  </si>
  <si>
    <t>SYRACUSE</t>
  </si>
  <si>
    <t>13290-9098</t>
  </si>
  <si>
    <t>Department Stores (except discount department stores and supercenters-general merchandise and groceries)</t>
  </si>
  <si>
    <t>NY0232386</t>
  </si>
  <si>
    <t>BARGE CANAL TMNL</t>
  </si>
  <si>
    <t>04140201000441</t>
  </si>
  <si>
    <t>Onondaga Creek</t>
  </si>
  <si>
    <t>OTTAWA CRC-SW COUNTY LF GWCU</t>
  </si>
  <si>
    <t>2485 168TH AVENUE</t>
  </si>
  <si>
    <t>HOLLAND</t>
  </si>
  <si>
    <t>MI0044130</t>
  </si>
  <si>
    <t>WINSTROM CREEK</t>
  </si>
  <si>
    <t>04050002000163</t>
  </si>
  <si>
    <t>IRVINE STP</t>
  </si>
  <si>
    <t>150 CARHARTT RD</t>
  </si>
  <si>
    <t>IRVINE</t>
  </si>
  <si>
    <t>Engineering Services</t>
  </si>
  <si>
    <t>KY0025909</t>
  </si>
  <si>
    <t>KENTUCKY RIVER</t>
  </si>
  <si>
    <t>05100204000012</t>
  </si>
  <si>
    <t>WILLIAMSBURG STP</t>
  </si>
  <si>
    <t>425 CEMETARY RD</t>
  </si>
  <si>
    <t>WILLIAMSBURG</t>
  </si>
  <si>
    <t>KY0028347</t>
  </si>
  <si>
    <t>05130101000083</t>
  </si>
  <si>
    <t>KAHALA HOTEL &amp; RESORT</t>
  </si>
  <si>
    <t>5000 KAHALA AVENUE</t>
  </si>
  <si>
    <t>HI0021890</t>
  </si>
  <si>
    <t>MAUNALUA BAY</t>
  </si>
  <si>
    <t>ALOUN KAUAI FARMING LLC</t>
  </si>
  <si>
    <t>7550 KAUMUALII HIGHWAY</t>
  </si>
  <si>
    <t>KEKAHA</t>
  </si>
  <si>
    <t>Shellfish</t>
  </si>
  <si>
    <t>HI0021654</t>
  </si>
  <si>
    <t>STALLION SPRINGS WWTF</t>
  </si>
  <si>
    <t>28500 STALLION SPRINGS DR</t>
  </si>
  <si>
    <t>TEHACHAPI</t>
  </si>
  <si>
    <t>CA0080489</t>
  </si>
  <si>
    <t>CHANAC CREEK</t>
  </si>
  <si>
    <t>CITY OF SHOW LOW - MAIN WWTP</t>
  </si>
  <si>
    <t>1300 N 6TH ST</t>
  </si>
  <si>
    <t>SHOW LOW</t>
  </si>
  <si>
    <t>AZ0023841</t>
  </si>
  <si>
    <t>TELEPHONE LAKE</t>
  </si>
  <si>
    <t>CITY OF SOMERTON - WWTP</t>
  </si>
  <si>
    <t>110 N STATE AVE</t>
  </si>
  <si>
    <t>SOMERTON</t>
  </si>
  <si>
    <t>AZ0026603</t>
  </si>
  <si>
    <t>NALCO PRODUCTION LLC - GARYVILLE FACILITY</t>
  </si>
  <si>
    <t>3628 HIGHWAY 44</t>
  </si>
  <si>
    <t>GARYVILLE</t>
  </si>
  <si>
    <t>70051NLCCHRIVER</t>
  </si>
  <si>
    <t>LA0038890</t>
  </si>
  <si>
    <t>08070204000715</t>
  </si>
  <si>
    <t>FREUDENBERG NOK GNRL PRTNRSHP</t>
  </si>
  <si>
    <t>450 PLEASANT ST</t>
  </si>
  <si>
    <t>BRISTOL</t>
  </si>
  <si>
    <t>03222-3012</t>
  </si>
  <si>
    <t>03222FRDNBPOBOX</t>
  </si>
  <si>
    <t>NHG910006</t>
  </si>
  <si>
    <t>01070001000335</t>
  </si>
  <si>
    <t>CHEMOURS-CHAMBERS WORKS</t>
  </si>
  <si>
    <t>RT 130</t>
  </si>
  <si>
    <t>PENNS GROVE</t>
  </si>
  <si>
    <t>08023DPNTCRT130,0802WCHMRS67CAN</t>
  </si>
  <si>
    <t>NJ0005100</t>
  </si>
  <si>
    <t>02040206002333</t>
  </si>
  <si>
    <t>BWC PORT ALLEN TERMINAL</t>
  </si>
  <si>
    <t>1650 ERNEST D WILSON DR.</t>
  </si>
  <si>
    <t>LA0080888</t>
  </si>
  <si>
    <t>INTRACOASTAL WATERWAY</t>
  </si>
  <si>
    <t>08070300001451</t>
  </si>
  <si>
    <t>STYROLUTION AMERICA LLC</t>
  </si>
  <si>
    <t>25846 S FRONTAGE ROAD</t>
  </si>
  <si>
    <t>CHANNAHON</t>
  </si>
  <si>
    <t>60410-5222</t>
  </si>
  <si>
    <t>60410MBLCHI55AR</t>
  </si>
  <si>
    <t>IL0001619</t>
  </si>
  <si>
    <t>DES PLAINES RIVER</t>
  </si>
  <si>
    <t>07120004000957</t>
  </si>
  <si>
    <t>Des Plaines River</t>
  </si>
  <si>
    <t>SASOL CHEM USA LLC/OIL CITY</t>
  </si>
  <si>
    <t>292 STATE ROUTE 8</t>
  </si>
  <si>
    <t>OIL CITY</t>
  </si>
  <si>
    <t>16301-5626</t>
  </si>
  <si>
    <t>16301NVLLSROUTE</t>
  </si>
  <si>
    <t>Cyclic Organic Crudes and Intermediates, and Organic Dyes and Pigments (aromatics)</t>
  </si>
  <si>
    <t>PA0103381</t>
  </si>
  <si>
    <t>OIL CREEK, UNNAMED STREAM</t>
  </si>
  <si>
    <t>05010003001287</t>
  </si>
  <si>
    <t>Oil Creek</t>
  </si>
  <si>
    <t>SYSCO EASTERN MARYLAND, LLC.</t>
  </si>
  <si>
    <t>33239 COSTEN ROAD</t>
  </si>
  <si>
    <t>POCOMOKE</t>
  </si>
  <si>
    <t>MD</t>
  </si>
  <si>
    <t>21851-3909</t>
  </si>
  <si>
    <t>Groceries and Related Products, NEC (processed bottled water manufacturing)</t>
  </si>
  <si>
    <t>MD0069744</t>
  </si>
  <si>
    <t>LOWER POCOMOKE RIVER</t>
  </si>
  <si>
    <t>02080111014856</t>
  </si>
  <si>
    <t>Puncheon Landing Branch</t>
  </si>
  <si>
    <t>MARYLAND VILLAS APARTMENT COMPLEX</t>
  </si>
  <si>
    <t>701 NORTH 13TH STREET, NE CORNER OF MARYLAND PARKW</t>
  </si>
  <si>
    <t>Operators of Apartment Buildings</t>
  </si>
  <si>
    <t>NV0023043</t>
  </si>
  <si>
    <t>CLARK COUNTY REGIONAL JUSTICE CENTER</t>
  </si>
  <si>
    <t>200 LEWIS AVENUE</t>
  </si>
  <si>
    <t>Courts</t>
  </si>
  <si>
    <t>NV0023159</t>
  </si>
  <si>
    <t>LAS VEGAS WASH VIA STORM DRAIN SYSTEM</t>
  </si>
  <si>
    <t>CITY OF PHOENIX - RIO SALADO HABITAT RESTORATION</t>
  </si>
  <si>
    <t>19TH AVE AND I10 HIGHWAY</t>
  </si>
  <si>
    <t>85003-1611</t>
  </si>
  <si>
    <t>AZ0024554</t>
  </si>
  <si>
    <t>LOMPOC WASTEWATER PLANT</t>
  </si>
  <si>
    <t>1801 WEST CENTRAL AVE</t>
  </si>
  <si>
    <t>LOMPOC</t>
  </si>
  <si>
    <t>CA0048127</t>
  </si>
  <si>
    <t>SAN MIGUELITO CREEK</t>
  </si>
  <si>
    <t>Santa Ynez River</t>
  </si>
  <si>
    <t>COLUMBIA/ADAIR COUNTY STP</t>
  </si>
  <si>
    <t>509 CAMPBELLSVILLE ST</t>
  </si>
  <si>
    <t>KY0024317</t>
  </si>
  <si>
    <t>RUSSELL CREEK, RUSSELL CRK</t>
  </si>
  <si>
    <t>05110001000213</t>
  </si>
  <si>
    <t>Russell Creek</t>
  </si>
  <si>
    <t>CHEMICAL LEAMAN TANK LINES INC</t>
  </si>
  <si>
    <t>CEDAR SWAMP RD &amp; OAK GROVE RD</t>
  </si>
  <si>
    <t>Trucking, Except Local (general freight, truckload)</t>
  </si>
  <si>
    <t>NJG105589</t>
  </si>
  <si>
    <t>MOSS BRANCH (CEDAR SWAMP)</t>
  </si>
  <si>
    <t>02040202002003</t>
  </si>
  <si>
    <t>PHILIPS ELECTRONICS PLANT</t>
  </si>
  <si>
    <t>800 HARVEY RD</t>
  </si>
  <si>
    <t>PARKER COUNTY</t>
  </si>
  <si>
    <t>TX0113484</t>
  </si>
  <si>
    <t>UNNAMED TRIB OF ROCK CK;BRAZOS RV BELOW POSSUM KIN, UNNAMED TRIBUTARY OF ROCK CREEK</t>
  </si>
  <si>
    <t>Rock Creek</t>
  </si>
  <si>
    <t>SPARKS MARINA DENITRIFICATION FACILITY</t>
  </si>
  <si>
    <t>701 EAST NUGGET AVENUE</t>
  </si>
  <si>
    <t>SPARKS</t>
  </si>
  <si>
    <t>NV0022918</t>
  </si>
  <si>
    <t>INFLUENT, TRUCKEE RIVER VIA PEOPLE'S DITCH FROM AERATION TAN, TRUCKEE RIVER VIA PEOPLE'S DITCH FROM LAKE EMERGEN</t>
  </si>
  <si>
    <t>CLUB CAL NEVA</t>
  </si>
  <si>
    <t>133 NORTH VIRGINIA STREET</t>
  </si>
  <si>
    <t>RENO</t>
  </si>
  <si>
    <t>NV0021067</t>
  </si>
  <si>
    <t>TRUCKEE RIVER VIA CITY OF RENO STORM DRAIN SYSTEM</t>
  </si>
  <si>
    <t>MAFCO WORLDWIDE CORP</t>
  </si>
  <si>
    <t>300 JEFFERSON ST</t>
  </si>
  <si>
    <t>CAMDEN</t>
  </si>
  <si>
    <t>Flavoring Extracts and Flavoring Syrups, NEC (coffee flavoring and syrups)</t>
  </si>
  <si>
    <t>NJ0004090</t>
  </si>
  <si>
    <t>DELAWARE RIVER ZONE 3</t>
  </si>
  <si>
    <t>02040202000065</t>
  </si>
  <si>
    <t>HANCOCKS BRIDGE STP</t>
  </si>
  <si>
    <t>POPLAR ST</t>
  </si>
  <si>
    <t>HANCOCKS BRIDGE</t>
  </si>
  <si>
    <t>08038</t>
  </si>
  <si>
    <t>NJ0050423</t>
  </si>
  <si>
    <t>ALLOWAYS CREEK</t>
  </si>
  <si>
    <t>02040206000172</t>
  </si>
  <si>
    <t>Alloway Creek</t>
  </si>
  <si>
    <t>JERRY L RILEY STP</t>
  </si>
  <si>
    <t>3095 SUTHERLAND DR</t>
  </si>
  <si>
    <t>BARDSTOWN</t>
  </si>
  <si>
    <t>KY0104027</t>
  </si>
  <si>
    <t>BEECH FORK RIVER</t>
  </si>
  <si>
    <t>05140103000201</t>
  </si>
  <si>
    <t>Beech Fork</t>
  </si>
  <si>
    <t>RICHMOND SILVER CREEK STP</t>
  </si>
  <si>
    <t>1147 MENELAUS RD</t>
  </si>
  <si>
    <t>BEREA</t>
  </si>
  <si>
    <t>KY0103357</t>
  </si>
  <si>
    <t>SILVER CRK</t>
  </si>
  <si>
    <t>05100205000153</t>
  </si>
  <si>
    <t>Silver Creek</t>
  </si>
  <si>
    <t>GUTHRIE STP</t>
  </si>
  <si>
    <t>US 41</t>
  </si>
  <si>
    <t>GUTHRIE</t>
  </si>
  <si>
    <t>KY0063649</t>
  </si>
  <si>
    <t>UT / SPRING CRK, UT TO SPRING CREEK</t>
  </si>
  <si>
    <t>05130206000361</t>
  </si>
  <si>
    <t>BURKESVILLE WWTP</t>
  </si>
  <si>
    <t>LOWER RIVER ST</t>
  </si>
  <si>
    <t>BURKESVILLE</t>
  </si>
  <si>
    <t>KY0036854</t>
  </si>
  <si>
    <t>05130103000018</t>
  </si>
  <si>
    <t>RED RIVER WWTP</t>
  </si>
  <si>
    <t>200 RIVER RD</t>
  </si>
  <si>
    <t>STANTON</t>
  </si>
  <si>
    <t>KY0034428</t>
  </si>
  <si>
    <t>JUDY CREEK, RED RIVER</t>
  </si>
  <si>
    <t>05100204000462</t>
  </si>
  <si>
    <t>Judy Creek</t>
  </si>
  <si>
    <t>EDDYVILLE STP</t>
  </si>
  <si>
    <t>488 SEWER PLANT RD</t>
  </si>
  <si>
    <t>EDDYVILLE</t>
  </si>
  <si>
    <t>KY0027979</t>
  </si>
  <si>
    <t>LAKE BARKLEY / CUMBERLAND RIVER</t>
  </si>
  <si>
    <t>05130205000794</t>
  </si>
  <si>
    <t>CUMBERLAND RIVER (LAKE BARKLEY), LAKE BARKLEY / CUMBERLAND RIVER</t>
  </si>
  <si>
    <t>Hammond Creek</t>
  </si>
  <si>
    <t>KENTUCKY AMERICAN WATER CO - NORTHERN STP</t>
  </si>
  <si>
    <t>235 MARSHALL GIBSON LN</t>
  </si>
  <si>
    <t>OWENTON</t>
  </si>
  <si>
    <t>KY0028312</t>
  </si>
  <si>
    <t>STEVENS CRK, UT OF STEVENS CREEK</t>
  </si>
  <si>
    <t>05100205000633</t>
  </si>
  <si>
    <t>MANCHESTER STP</t>
  </si>
  <si>
    <t>1978 LOVERS LEAP RD</t>
  </si>
  <si>
    <t>MANCHESTER</t>
  </si>
  <si>
    <t>KY0029122</t>
  </si>
  <si>
    <t>05100203000072</t>
  </si>
  <si>
    <t>MOUNTAIN HOUSE WWTP</t>
  </si>
  <si>
    <t>17103 WEST BETHANY ROAD</t>
  </si>
  <si>
    <t>MOUNTAIN HOUSE</t>
  </si>
  <si>
    <t>CA0084271</t>
  </si>
  <si>
    <t>PORTOLA WWTP</t>
  </si>
  <si>
    <t>120 MAIN STREET</t>
  </si>
  <si>
    <t>PORTOLA</t>
  </si>
  <si>
    <t>CA0077844</t>
  </si>
  <si>
    <t>MIDDLE FORK FEATHER RIVER</t>
  </si>
  <si>
    <t>Middle Fork Feather River</t>
  </si>
  <si>
    <t>PORT COSTA WWTP</t>
  </si>
  <si>
    <t>END OF CANYON LAKE DRIVE</t>
  </si>
  <si>
    <t>PORT COSTA</t>
  </si>
  <si>
    <t>CA0037885</t>
  </si>
  <si>
    <t>LOLETA WWTF</t>
  </si>
  <si>
    <t>2656 EEL RIVER DR</t>
  </si>
  <si>
    <t>LOLETA</t>
  </si>
  <si>
    <t>CA0023671</t>
  </si>
  <si>
    <t>EEL RIVER, WETLAND TRIBUTARY TO EEL RIVER</t>
  </si>
  <si>
    <t>Hawk Slough</t>
  </si>
  <si>
    <t>APACHE JUNCTION WWTP</t>
  </si>
  <si>
    <t>5661 S IRONWOOD DR</t>
  </si>
  <si>
    <t>APACHE JUNCTION</t>
  </si>
  <si>
    <t>AZ0023931</t>
  </si>
  <si>
    <t>QUARTZSITE, TOWN OF - WWTP</t>
  </si>
  <si>
    <t>2054 N CENTRAL BLVD</t>
  </si>
  <si>
    <t>QUARTZSITE</t>
  </si>
  <si>
    <t>AZ0023752</t>
  </si>
  <si>
    <t>Salt River</t>
  </si>
  <si>
    <t>CAMERON TRADING POST WWTP</t>
  </si>
  <si>
    <t>466 HWY 89A</t>
  </si>
  <si>
    <t>CAMERON</t>
  </si>
  <si>
    <t>NN0021610</t>
  </si>
  <si>
    <t>LITTLE COLORADO RIVER</t>
  </si>
  <si>
    <t>PETRO STOPPING CENTER</t>
  </si>
  <si>
    <t>970 S BLAKE RANCH RD</t>
  </si>
  <si>
    <t>KINGMAN</t>
  </si>
  <si>
    <t>Gasoline Service Station (gasoline station with convenience store)</t>
  </si>
  <si>
    <t>AZ0022756</t>
  </si>
  <si>
    <t>CHINLE WWTF</t>
  </si>
  <si>
    <t>1 M NO OF NTUA BRANCH OFFICE</t>
  </si>
  <si>
    <t>CHINLE</t>
  </si>
  <si>
    <t>NN0020265</t>
  </si>
  <si>
    <t>CHINLE WASH</t>
  </si>
  <si>
    <t>Nazlini Wash</t>
  </si>
  <si>
    <t>KAYENTA WWTF</t>
  </si>
  <si>
    <t>1 M EAST OF KAYENTA</t>
  </si>
  <si>
    <t>KAYENTA</t>
  </si>
  <si>
    <t>NN0020281</t>
  </si>
  <si>
    <t>LAGUANA &amp; CHINLE WASH SAN JUAN RVR, LAGUNA WASH</t>
  </si>
  <si>
    <t>ENGLISH LEASE, BOUNDARY BUTTE</t>
  </si>
  <si>
    <t>7.6 MILES NORTHWEST OF RED MESA</t>
  </si>
  <si>
    <t>SAN JUAN COUNTY</t>
  </si>
  <si>
    <t>UT</t>
  </si>
  <si>
    <t>Crude Petroleum and Natural Gas</t>
  </si>
  <si>
    <t>NN0020133</t>
  </si>
  <si>
    <t>TO GOTHIC CREEK TRIBUTARY TO SAN JUAN RIVER</t>
  </si>
  <si>
    <t>WEST DEPTFORD ENERGY STATION</t>
  </si>
  <si>
    <t>3 PARADISE RD</t>
  </si>
  <si>
    <t>NJ0171905</t>
  </si>
  <si>
    <t>02040202001766</t>
  </si>
  <si>
    <t>Little Mantua Creek</t>
  </si>
  <si>
    <t>TOWN OF GILA BEND - WWTP</t>
  </si>
  <si>
    <t>1901 W WATERMELON ROAD</t>
  </si>
  <si>
    <t>GILA BEND</t>
  </si>
  <si>
    <t>AZ0020231</t>
  </si>
  <si>
    <t>WAILUA WASTEWATER TREATMENT PLANT</t>
  </si>
  <si>
    <t>4460 NALU ROAD</t>
  </si>
  <si>
    <t>KAPAA</t>
  </si>
  <si>
    <t>HI0020257</t>
  </si>
  <si>
    <t>PACIFIC OCEANOFFSHORE WAILUA</t>
  </si>
  <si>
    <t>THE NATURE CONSERVANCY</t>
  </si>
  <si>
    <t>4245 N FAIRFAX DR</t>
  </si>
  <si>
    <t>ARLINGTON</t>
  </si>
  <si>
    <t>VA0089796</t>
  </si>
  <si>
    <t>LUBBER RUN, UT (VIA STORM SEWER), POTOMAC RIVER-FOURMILE RUN</t>
  </si>
  <si>
    <t>02070010001022</t>
  </si>
  <si>
    <t>Lubber Run</t>
  </si>
  <si>
    <t>DONNER SUMMIT WWTF</t>
  </si>
  <si>
    <t>53823 SHERRITT LN</t>
  </si>
  <si>
    <t>SODA SPRINGS</t>
  </si>
  <si>
    <t>CA0081621</t>
  </si>
  <si>
    <t>SOUTH YUBA RIVER</t>
  </si>
  <si>
    <t>South Yuba River</t>
  </si>
  <si>
    <t>JACKSON WWTP</t>
  </si>
  <si>
    <t>39 NORTH HIGHWAY 49-88</t>
  </si>
  <si>
    <t>JACKSON</t>
  </si>
  <si>
    <t>CA0079391</t>
  </si>
  <si>
    <t>JACKSON CREEK</t>
  </si>
  <si>
    <t>LARIMER ENERGY FACILITY</t>
  </si>
  <si>
    <t>5887 S TAFT HILL ROAD</t>
  </si>
  <si>
    <t>FORT COLLINS</t>
  </si>
  <si>
    <t>80526-3467</t>
  </si>
  <si>
    <t>CO0049056</t>
  </si>
  <si>
    <t>FOSSIL CREEK, SMITH CREEK, SMITH CREEK AND FOSSIL CREEK</t>
  </si>
  <si>
    <t>GREATER BATON ROUGE PORT COMMISSION - BARGE TERMINAL PROPERTY</t>
  </si>
  <si>
    <t>1002 BARGE CANAL RD</t>
  </si>
  <si>
    <t>LA0115606</t>
  </si>
  <si>
    <t>08070201006484</t>
  </si>
  <si>
    <t>CITY OF SAFFORD - GILA RESOURCES WRP</t>
  </si>
  <si>
    <t>1395 W RECLAMATION WAY</t>
  </si>
  <si>
    <t>SAFFORD</t>
  </si>
  <si>
    <t>AZ0024911</t>
  </si>
  <si>
    <t>COUNTRY LIFE MH &amp; RV PARK</t>
  </si>
  <si>
    <t>375 EAST ROSS ROAD</t>
  </si>
  <si>
    <t>92243-9782</t>
  </si>
  <si>
    <t>Operators of Residential Mobile Home Sites</t>
  </si>
  <si>
    <t>CA0104264</t>
  </si>
  <si>
    <t>ALDER DRAIN</t>
  </si>
  <si>
    <t>DATE GARDENS MOBILE HOME PARK</t>
  </si>
  <si>
    <t>1020 WEST EVAN HEWES HIGHWAY</t>
  </si>
  <si>
    <t>92243-9551</t>
  </si>
  <si>
    <t>CA0104841</t>
  </si>
  <si>
    <t>RICE DRAIN NO. 3, RICE DRAIN NO.3</t>
  </si>
  <si>
    <t>SOLVAY SOLEXIS INC</t>
  </si>
  <si>
    <t>10 LEONARDS LN</t>
  </si>
  <si>
    <t>THOROFARE</t>
  </si>
  <si>
    <t>08086PNNWLCROWN</t>
  </si>
  <si>
    <t>NJ0005185</t>
  </si>
  <si>
    <t>DELAWARE RIVER (ZONE 4)</t>
  </si>
  <si>
    <t>02040202001763</t>
  </si>
  <si>
    <t>EASTERN REGIONAL STP</t>
  </si>
  <si>
    <t>KY 10</t>
  </si>
  <si>
    <t>KY0105031</t>
  </si>
  <si>
    <t>BRUSH CREEK, BRUSH CRK</t>
  </si>
  <si>
    <t>05090201002390</t>
  </si>
  <si>
    <t>BOEING GWETS (GET H-B, SGSA GET, ADMIN GET)</t>
  </si>
  <si>
    <t>10699 MATHER BLVD</t>
  </si>
  <si>
    <t>RANCHO CORDOVA</t>
  </si>
  <si>
    <t>CA0084891</t>
  </si>
  <si>
    <t>MORRISON CREEK, MORRISON CREEK AND SOUTH BRANCH MORRISON CREEK, SOUTHERN BRANCH OF MORRISON CREEK, UNNAMED DRAINAGE CHANNEL TO MORRISON CREEK</t>
  </si>
  <si>
    <t>HAWAII COUNTY HILO WWTP</t>
  </si>
  <si>
    <t>150 KEKUANAOA STREET</t>
  </si>
  <si>
    <t>HILO</t>
  </si>
  <si>
    <t>HI0021377</t>
  </si>
  <si>
    <t>HILO BAY</t>
  </si>
  <si>
    <t>WATSONVILLE WWTF</t>
  </si>
  <si>
    <t>401 PANABAKER LN</t>
  </si>
  <si>
    <t>WATSONVILLE</t>
  </si>
  <si>
    <t>95076-</t>
  </si>
  <si>
    <t>CA0048216</t>
  </si>
  <si>
    <t>SANTA CRUZ WASTEWATER TREATMENT PLANT</t>
  </si>
  <si>
    <t>110 CALIFORNIA ST</t>
  </si>
  <si>
    <t>SANTA CRUZ</t>
  </si>
  <si>
    <t>95060-4212</t>
  </si>
  <si>
    <t>CA0048194</t>
  </si>
  <si>
    <t>PACIFIC OCEAN, PACIFIC OCEAN (MONTEREY BAY)</t>
  </si>
  <si>
    <t>HOLMAN RMP ENTERPRISES</t>
  </si>
  <si>
    <t>9040 BURROUGH-DOVER LN</t>
  </si>
  <si>
    <t>PENNSAUKEN</t>
  </si>
  <si>
    <t>08110-1033</t>
  </si>
  <si>
    <t>Motor Vehicle Parts and Accessories (dump truck lifting mechanisms and fifth wheels)</t>
  </si>
  <si>
    <t>NJG105449</t>
  </si>
  <si>
    <t>SOUTH BRANCH OF PENNSAUKEN CK</t>
  </si>
  <si>
    <t>02040202001660</t>
  </si>
  <si>
    <t>South Branch Pennsauken Creek</t>
  </si>
  <si>
    <t>CITY OF PEORIA</t>
  </si>
  <si>
    <t>12483 W JOMAX RD</t>
  </si>
  <si>
    <t>PEORIA</t>
  </si>
  <si>
    <t>AZ0024945</t>
  </si>
  <si>
    <t>Colorado River</t>
  </si>
  <si>
    <t>SNOHOMISH STP</t>
  </si>
  <si>
    <t>2115 2ND STREET</t>
  </si>
  <si>
    <t>SNOHOMISH</t>
  </si>
  <si>
    <t>WA</t>
  </si>
  <si>
    <t>WA0029548</t>
  </si>
  <si>
    <t>SNOHOMISH R., SNOHOMISH RIVER</t>
  </si>
  <si>
    <t>SNOHOMISH R.</t>
  </si>
  <si>
    <t>CARROLLTON REGIONAL WWTP</t>
  </si>
  <si>
    <t>1937 GREENS BOTTOM RD</t>
  </si>
  <si>
    <t>CARROLLTON</t>
  </si>
  <si>
    <t>KY0104931</t>
  </si>
  <si>
    <t>05100205000002</t>
  </si>
  <si>
    <t>PALO VERDE UTILITIES CO - WRF</t>
  </si>
  <si>
    <t>22590 N POWERS PKWY W</t>
  </si>
  <si>
    <t>MARICOPA</t>
  </si>
  <si>
    <t>AZ0025071</t>
  </si>
  <si>
    <t>ANTHEM WATER CAMPUS WWTP</t>
  </si>
  <si>
    <t>39920 N GAVILAN PEAK PKWY</t>
  </si>
  <si>
    <t>85086-2524</t>
  </si>
  <si>
    <t>AZ0025429</t>
  </si>
  <si>
    <t>KINGMAN, CITY OF - HILLTOP WWTP</t>
  </si>
  <si>
    <t>5925 N HWY 66</t>
  </si>
  <si>
    <t>AZ0025844</t>
  </si>
  <si>
    <t>CAESAR'S PALACE (257)</t>
  </si>
  <si>
    <t>3570 SOUTH LAS VEGAS BOULEVARD</t>
  </si>
  <si>
    <t>NV0023191</t>
  </si>
  <si>
    <t>FLAMINGO WASH</t>
  </si>
  <si>
    <t>NORTHERN MADISON COUNTY SANITATION DISTRICT</t>
  </si>
  <si>
    <t>660 FALCON CREST DR</t>
  </si>
  <si>
    <t>RICHMOND</t>
  </si>
  <si>
    <t>KY0105376</t>
  </si>
  <si>
    <t>KENTUCKY RIVER, KENTUCKY RV</t>
  </si>
  <si>
    <t>05100205000171</t>
  </si>
  <si>
    <t>SPEEDYS TRUCK STOP</t>
  </si>
  <si>
    <t>35960 GRANT ROAD</t>
  </si>
  <si>
    <t>LUPTON</t>
  </si>
  <si>
    <t>Use in fuels and related products</t>
  </si>
  <si>
    <t>NN0031001</t>
  </si>
  <si>
    <t>UNNAMED WASH TO PUERCO RIVER, UNNAMED WASH TRIBUTARY TO THE PUERCO RIVER</t>
  </si>
  <si>
    <t>Puerco River</t>
  </si>
  <si>
    <t>VOPAK TERMINAL LONG BEACH INC</t>
  </si>
  <si>
    <t>3601 DOCK ST</t>
  </si>
  <si>
    <t>SAN PEDRO</t>
  </si>
  <si>
    <t>90731-7540</t>
  </si>
  <si>
    <t>CA0064165</t>
  </si>
  <si>
    <t>CERRITOS CHANNEL, CERRITOS CHANNEL WITHIN LONG BEACH INNER HARBOR</t>
  </si>
  <si>
    <t>LAS VEGAS ACADEMY</t>
  </si>
  <si>
    <t>315 7TH STREET</t>
  </si>
  <si>
    <t>Elementary and Secondary Schools</t>
  </si>
  <si>
    <t>NV0023485</t>
  </si>
  <si>
    <t>LAS VEGAS WASH</t>
  </si>
  <si>
    <t>ARNOLD ENGINEERING DEVELOPMENT CENTER (AEDC)</t>
  </si>
  <si>
    <t>100 KINDEL DRIVE, COFFEE AND FRANKLIN COUNTIES</t>
  </si>
  <si>
    <t>ARNOLD AFB</t>
  </si>
  <si>
    <t>37389RNLDN100KI</t>
  </si>
  <si>
    <t>National Security</t>
  </si>
  <si>
    <t>TN0003751</t>
  </si>
  <si>
    <t>BRADLEY CREEK, BRUMALOW CREEK, ELK-UPPER, ROWLAND DITCH, SPRING CREEK</t>
  </si>
  <si>
    <t>06030003000915</t>
  </si>
  <si>
    <t>SASOL CHEMICALS (USA) LLC - LAKE CHARLES CHEMICAL COMPLEX</t>
  </si>
  <si>
    <t>2201 OLD SPANISH TRAIL</t>
  </si>
  <si>
    <t>70669VSTCHOLDSP</t>
  </si>
  <si>
    <t>LA0003336</t>
  </si>
  <si>
    <t>GENERAL MOTORS PROVING GROUND</t>
  </si>
  <si>
    <t>3300 GENERAL MOTORS RD</t>
  </si>
  <si>
    <t>MILFORD</t>
  </si>
  <si>
    <t>MI0001911</t>
  </si>
  <si>
    <t>MANN CREEK</t>
  </si>
  <si>
    <t>04090005002033</t>
  </si>
  <si>
    <t>FUTUREFUEL CHEMICAL COMPANY</t>
  </si>
  <si>
    <t>2800 GAP RD (HWY 394)</t>
  </si>
  <si>
    <t>BATESVILLE</t>
  </si>
  <si>
    <t>72503RKNSSSTATE</t>
  </si>
  <si>
    <t>AR0035386</t>
  </si>
  <si>
    <t>WHITE RIVER</t>
  </si>
  <si>
    <t>White River</t>
  </si>
  <si>
    <t>IRVIN'S CORP DBA IRVIN'S TINWARE</t>
  </si>
  <si>
    <t>115 CEDAR LN</t>
  </si>
  <si>
    <t>MOUNT PLEASANT MILLS</t>
  </si>
  <si>
    <t>Residential Electric Lighting Fixtures</t>
  </si>
  <si>
    <t>PA0113913</t>
  </si>
  <si>
    <t>UNNAMED TRIB TO NORTH BRANCH MAHANTANGO CREEK, UNT TO NORTH BRANCH MAHANTANGO CREEK</t>
  </si>
  <si>
    <t>02050301000478</t>
  </si>
  <si>
    <t>SEAWORLD SAN DIEGO</t>
  </si>
  <si>
    <t>500 SEAWORLD DRIVE</t>
  </si>
  <si>
    <t>Amusement Parks</t>
  </si>
  <si>
    <t>CA0107336</t>
  </si>
  <si>
    <t>MISSION BAY</t>
  </si>
  <si>
    <t>SACRAMENTO COUNTY LANDFILL (KIEFER)</t>
  </si>
  <si>
    <t>12701 KIEFER BOULEVARD</t>
  </si>
  <si>
    <t>SLOUGHHOUSE</t>
  </si>
  <si>
    <t>CA0083681</t>
  </si>
  <si>
    <t>Deer Creek</t>
  </si>
  <si>
    <t>BUCKMAN LABORATORIES INC CADET</t>
  </si>
  <si>
    <t>14664 HIGHWAY 47</t>
  </si>
  <si>
    <t>CADET</t>
  </si>
  <si>
    <t>63630BCKMNHIGHW</t>
  </si>
  <si>
    <t>MO0101184</t>
  </si>
  <si>
    <t>TRIBUTARY TO CADET CR., TRIBUTARY TO MILL CR.</t>
  </si>
  <si>
    <t>07140104001615</t>
  </si>
  <si>
    <t>IMTT-ILLINOIS LLC</t>
  </si>
  <si>
    <t>13589 MAIN STREET</t>
  </si>
  <si>
    <t>LEMONT</t>
  </si>
  <si>
    <t>IL0005126</t>
  </si>
  <si>
    <t>ILLINOIS AND MICHIGAN CANAL</t>
  </si>
  <si>
    <t>07120004000954</t>
  </si>
  <si>
    <t>CALUMET SAG CHANNEL, ILLINOIS AND MICHIGAN CANAL</t>
  </si>
  <si>
    <t>Calumet Sag Channel</t>
  </si>
  <si>
    <t>FORMOSA PLASTICS CORPORATION, TEXAS</t>
  </si>
  <si>
    <t>201 FORMOSA DRIVE</t>
  </si>
  <si>
    <t>POINT COMFORT</t>
  </si>
  <si>
    <t>77978FRMSPPOBOX</t>
  </si>
  <si>
    <t>20.363299999999999</t>
  </si>
  <si>
    <t>31.037000000000006</t>
  </si>
  <si>
    <t>TX0085570</t>
  </si>
  <si>
    <t>LAVACA BAY/CHOCOLATE BAY, COX CREEK</t>
  </si>
  <si>
    <t>COX BAY, LAVACA BAY/CHOCOLATE BAY, LAVACA BAY/CHOCOLATE BAY; COX BAY</t>
  </si>
  <si>
    <t>THE STIRLING CLUB</t>
  </si>
  <si>
    <t>2827 PARADISE ROAD</t>
  </si>
  <si>
    <t>NV0023256</t>
  </si>
  <si>
    <t>LAS VEGAS WASH VIA STORM DRAIN</t>
  </si>
  <si>
    <t>THE STOP &amp; SHOP SUPERMARKET</t>
  </si>
  <si>
    <t>ROUTES 37 &amp; 39</t>
  </si>
  <si>
    <t>NEW FAIRFIELD</t>
  </si>
  <si>
    <t>Grocery Stores (except convenience stores, freezer plans, and grocery stores with substantial general merchandise)</t>
  </si>
  <si>
    <t>CT0030406</t>
  </si>
  <si>
    <t>BALL POND BROOK</t>
  </si>
  <si>
    <t>01100005000445</t>
  </si>
  <si>
    <t>Ball Pond Brook</t>
  </si>
  <si>
    <t>NENAHNEZAD BOARDING SCHOOL</t>
  </si>
  <si>
    <t>OFF COUNTY ROAD 6675, 2 MILES SOUTH US HWY 64</t>
  </si>
  <si>
    <t>FRUITLAND</t>
  </si>
  <si>
    <t>NM</t>
  </si>
  <si>
    <t>87416-0337</t>
  </si>
  <si>
    <t>NN0020800</t>
  </si>
  <si>
    <t>SAN JUAN RIVER</t>
  </si>
  <si>
    <t>FEDERAL</t>
  </si>
  <si>
    <t>HONOULIULI WWTP</t>
  </si>
  <si>
    <t>91-1000 GEIGER ROAD</t>
  </si>
  <si>
    <t>EWA BEACH</t>
  </si>
  <si>
    <t>HI0020877</t>
  </si>
  <si>
    <t>CYNTHIANA STP (NEW)</t>
  </si>
  <si>
    <t>200 KY 36 W</t>
  </si>
  <si>
    <t>CYNTHIANA</t>
  </si>
  <si>
    <t>KY0105856</t>
  </si>
  <si>
    <t>SOUTH FORK / LICKING RIVER, SOUTH FORK LICKING RIVER</t>
  </si>
  <si>
    <t>05100102000325</t>
  </si>
  <si>
    <t>Flat Run</t>
  </si>
  <si>
    <t>SHEPHERDSVILLE STP</t>
  </si>
  <si>
    <t>485 OLD FORD RD</t>
  </si>
  <si>
    <t>SHEPHERDSVILLE</t>
  </si>
  <si>
    <t>KY0027359</t>
  </si>
  <si>
    <t>SALT RIVER</t>
  </si>
  <si>
    <t>05140102000052</t>
  </si>
  <si>
    <t>NAVAJO TOWNSITE WWTF</t>
  </si>
  <si>
    <t>.75 MILES SE OF RED LAKE</t>
  </si>
  <si>
    <t>NAVAJO</t>
  </si>
  <si>
    <t>NN0030335</t>
  </si>
  <si>
    <t>BLACK CREEK</t>
  </si>
  <si>
    <t>Black Creek</t>
  </si>
  <si>
    <t>CASA GRANDE WRF</t>
  </si>
  <si>
    <t>1194 W KORTSEN RD</t>
  </si>
  <si>
    <t>CASA GRANDE</t>
  </si>
  <si>
    <t>85222-5914</t>
  </si>
  <si>
    <t>AZ0025178</t>
  </si>
  <si>
    <t>NAVY PUBLIC WORKS CENTER</t>
  </si>
  <si>
    <t>PACIFIC NAVAL FACILITIES ENGINEERING COMMAND</t>
  </si>
  <si>
    <t>PEARL HARBOR</t>
  </si>
  <si>
    <t>96860-5101</t>
  </si>
  <si>
    <t>HI0110086</t>
  </si>
  <si>
    <t>SHEETZ, INC. #218</t>
  </si>
  <si>
    <t>533 UNIVERSITY BOULEVARD</t>
  </si>
  <si>
    <t>HARRISONBURG</t>
  </si>
  <si>
    <t>VAG830624</t>
  </si>
  <si>
    <t>BLACKS RUN</t>
  </si>
  <si>
    <t>SOLUTIA NITRO SITE</t>
  </si>
  <si>
    <t>1 FLEXSYS DRIVE</t>
  </si>
  <si>
    <t>NITRO</t>
  </si>
  <si>
    <t>WV0116181</t>
  </si>
  <si>
    <t>05050008000042</t>
  </si>
  <si>
    <t>AVONDALE WWTP</t>
  </si>
  <si>
    <t>4800 S DYSART RD</t>
  </si>
  <si>
    <t>AVONDALE</t>
  </si>
  <si>
    <t>85323-9626</t>
  </si>
  <si>
    <t>AZ0023281</t>
  </si>
  <si>
    <t>CITY OF MESA - GREENFIELD WATER RECLAMATION PLANT</t>
  </si>
  <si>
    <t>4400 S GREENFIELD RD</t>
  </si>
  <si>
    <t>GILBERT</t>
  </si>
  <si>
    <t>AZ0025241</t>
  </si>
  <si>
    <t>Willow Wash</t>
  </si>
  <si>
    <t>OHIO RIVER WWTP</t>
  </si>
  <si>
    <t>1901 LANDING RD</t>
  </si>
  <si>
    <t>GOSHEN</t>
  </si>
  <si>
    <t>KY0106143</t>
  </si>
  <si>
    <t>05140101000032</t>
  </si>
  <si>
    <t>FALMOUTH STP (NEW)</t>
  </si>
  <si>
    <t>ED MONROE RD</t>
  </si>
  <si>
    <t>FALMOUTH</t>
  </si>
  <si>
    <t>KY0106267</t>
  </si>
  <si>
    <t>LICKING RIVER</t>
  </si>
  <si>
    <t>05100101000033</t>
  </si>
  <si>
    <t>Licking River</t>
  </si>
  <si>
    <t>TUBA CITY WWTP</t>
  </si>
  <si>
    <t>5 MILES SOUTHWEST OF TUBA CITY</t>
  </si>
  <si>
    <t>TUBA CITY</t>
  </si>
  <si>
    <t>NN0020290</t>
  </si>
  <si>
    <t>KERLEY VALLEY-MOENKOPI WASH (LOCAL DRAINAGE)</t>
  </si>
  <si>
    <t>Chinle Wash</t>
  </si>
  <si>
    <t>SHIPROCK WWTF</t>
  </si>
  <si>
    <t>1 MILE NW OF JUNCTION US HWY 65 AND 491</t>
  </si>
  <si>
    <t>SHIPROCK</t>
  </si>
  <si>
    <t>NN0020621</t>
  </si>
  <si>
    <t>WINDOW ROCK WASTEWATER TREATMENT FACILITY</t>
  </si>
  <si>
    <t>LAGOON ROAD</t>
  </si>
  <si>
    <t>FORT DEFIANCE</t>
  </si>
  <si>
    <t>NN0021555</t>
  </si>
  <si>
    <t>PINON WWTF</t>
  </si>
  <si>
    <t>06 MILE SW OF BASHAS STORE</t>
  </si>
  <si>
    <t>PINON</t>
  </si>
  <si>
    <t>NN0024228</t>
  </si>
  <si>
    <t>WEPO WASH</t>
  </si>
  <si>
    <t>Billy Wash</t>
  </si>
  <si>
    <t>HVEC/BELLOFRAM</t>
  </si>
  <si>
    <t>3 VAN DE GRAAFF DRIVE</t>
  </si>
  <si>
    <t>BURLINGTON</t>
  </si>
  <si>
    <t>01803</t>
  </si>
  <si>
    <t>MAG910026</t>
  </si>
  <si>
    <t>VINE BROOK</t>
  </si>
  <si>
    <t>01070006000619</t>
  </si>
  <si>
    <t>Sandy Brook</t>
  </si>
  <si>
    <t>DOW CHEMICAL-MIDLAND</t>
  </si>
  <si>
    <t>THE DOW CHEMICAL COMPANY</t>
  </si>
  <si>
    <t>MIDLAND</t>
  </si>
  <si>
    <t>1.0264163000000002</t>
  </si>
  <si>
    <t>1.2171802999999999</t>
  </si>
  <si>
    <t>MI0000868</t>
  </si>
  <si>
    <t>TITTABAWASEE RIVER, TITTABAWASSEE RIVER</t>
  </si>
  <si>
    <t>04080201000005</t>
  </si>
  <si>
    <t>Tittabawassee River</t>
  </si>
  <si>
    <t>CLAUDE 'BUD' LEWIS CARLSBAD DESALINATION PLANT</t>
  </si>
  <si>
    <t>4590 CARLSBAD BLVD</t>
  </si>
  <si>
    <t>CARLSBAD</t>
  </si>
  <si>
    <t>CA0109223</t>
  </si>
  <si>
    <t>WESTLAKE VINYLS INC</t>
  </si>
  <si>
    <t>2468 INDUSTRIAL PKWY</t>
  </si>
  <si>
    <t>42029WSTLK2468I</t>
  </si>
  <si>
    <t>KY0003484</t>
  </si>
  <si>
    <t>OUTFALL 001, TENNESSEE RIVER, UT TO TENNESSEE RIVER</t>
  </si>
  <si>
    <t>06040006000172</t>
  </si>
  <si>
    <t>Tennessee River</t>
  </si>
  <si>
    <t>COPPER COVE WWRF</t>
  </si>
  <si>
    <t>5130 KIVA PLACE</t>
  </si>
  <si>
    <t>COPPEROPOLIS</t>
  </si>
  <si>
    <t>CA0084620</t>
  </si>
  <si>
    <t>JURISDICTIONAL WETLANDS</t>
  </si>
  <si>
    <t>PHILLIPS 66 LOS ANGELES LUBRICANTS TERMINAL</t>
  </si>
  <si>
    <t>13707 S BROADWAY</t>
  </si>
  <si>
    <t>LOS ANGELES</t>
  </si>
  <si>
    <t>Lubricating Oils and Greases</t>
  </si>
  <si>
    <t>CA0059846</t>
  </si>
  <si>
    <t>DOMINGUEZ CHANNEL</t>
  </si>
  <si>
    <t>Compton Creek</t>
  </si>
  <si>
    <t>NOGALES INTERNATIONAL WASTEWATER TREATMENT PLANT</t>
  </si>
  <si>
    <t>865 RIO RICO INDUSTRIAL PARK</t>
  </si>
  <si>
    <t>RIO RICO</t>
  </si>
  <si>
    <t>AZ0025607</t>
  </si>
  <si>
    <t>VOPAK TERMINAL LOS ANGELES</t>
  </si>
  <si>
    <t>2200 E PACIFIC COAST HWY</t>
  </si>
  <si>
    <t>CA0063177</t>
  </si>
  <si>
    <t>BEVERLY SEWERAGE AUTHORITY</t>
  </si>
  <si>
    <t>PENN AND MAGNOLIA STS</t>
  </si>
  <si>
    <t>BEVERLY</t>
  </si>
  <si>
    <t>08010</t>
  </si>
  <si>
    <t>NJ0027481</t>
  </si>
  <si>
    <t>DELAWARE RIVER (ZONE 2)</t>
  </si>
  <si>
    <t>02040202001996</t>
  </si>
  <si>
    <t>MOUNT LAUREL TWP MUA CHURCH STREET BOOSTER STATION</t>
  </si>
  <si>
    <t>200 PIKE RD</t>
  </si>
  <si>
    <t>MOUNT LAUREL</t>
  </si>
  <si>
    <t>08054-2909</t>
  </si>
  <si>
    <t>NJ0025178</t>
  </si>
  <si>
    <t>02040202011430</t>
  </si>
  <si>
    <t>CITY OF ANGELS WWTP</t>
  </si>
  <si>
    <t>3000 CENTENNIAL ROAD</t>
  </si>
  <si>
    <t>ANGELS CAMP</t>
  </si>
  <si>
    <t>CA0085201</t>
  </si>
  <si>
    <t>ANGELS CREEK</t>
  </si>
  <si>
    <t>BATH COUNTY INDUSTRIAL PARK</t>
  </si>
  <si>
    <t>KENDALL SPRINGS RD</t>
  </si>
  <si>
    <t>OWINGSVILLE</t>
  </si>
  <si>
    <t>KY0106887</t>
  </si>
  <si>
    <t>SLATE CREEK, SLATE CRK</t>
  </si>
  <si>
    <t>05100101000134</t>
  </si>
  <si>
    <t>Slate Creek</t>
  </si>
  <si>
    <t>BRAWLEY WASTEWATER TREATMENT PLANT</t>
  </si>
  <si>
    <t>5015 BEST RD</t>
  </si>
  <si>
    <t>BRAWLEY</t>
  </si>
  <si>
    <t>CA0104523</t>
  </si>
  <si>
    <t>RICHMOND OTTER CREEK STP</t>
  </si>
  <si>
    <t>KY 1986</t>
  </si>
  <si>
    <t>KY0107107</t>
  </si>
  <si>
    <t>OTTER CREEK, OTTER CRK</t>
  </si>
  <si>
    <t>05100205000179</t>
  </si>
  <si>
    <t>Otter Creek</t>
  </si>
  <si>
    <t>SUNCOR SPECIALTY ASPHALT PLANT</t>
  </si>
  <si>
    <t>5801 BRIGHTON BLVD</t>
  </si>
  <si>
    <t>COMMERCE CITY</t>
  </si>
  <si>
    <t>80022CNCDN5801B</t>
  </si>
  <si>
    <t>CO0001147</t>
  </si>
  <si>
    <t>SAND CREEK, SAND CREEK TO SOUTH PLATTE RIVER, UNNAMED TRIBUTARY TO SOUTH PLATTE RIVER</t>
  </si>
  <si>
    <t>South Platte River</t>
  </si>
  <si>
    <t>VALERO REFINING COMPANY-CALIF</t>
  </si>
  <si>
    <t>3400 E SECOND ST</t>
  </si>
  <si>
    <t>BENICIA</t>
  </si>
  <si>
    <t>94510-0000</t>
  </si>
  <si>
    <t>94510XXNCS3400E</t>
  </si>
  <si>
    <t>CA0005550</t>
  </si>
  <si>
    <t>BEAVER CREEK, BUFFALO WALLOW, CARQUINEZ STRAIT, SUISUN BAY, SULPHUR SPRINGS CREEK</t>
  </si>
  <si>
    <t>HONEYWELL INTERNATIONAL INC - GEISMAR COMPLEX</t>
  </si>
  <si>
    <t>5525 HWY 3115</t>
  </si>
  <si>
    <t>70734-3412</t>
  </si>
  <si>
    <t>70734LLDSGHWY31</t>
  </si>
  <si>
    <t>LA0006181</t>
  </si>
  <si>
    <t>MISSISSIPPI R &amp; B BRAUD-BLIND R</t>
  </si>
  <si>
    <t>08070202002309</t>
  </si>
  <si>
    <t>CHEMOURS - BEAUMONT WORKS</t>
  </si>
  <si>
    <t>6350 NORTH TWIN CITY HWY (ST HWY 347) W BANK OF</t>
  </si>
  <si>
    <t>BEAUMONT</t>
  </si>
  <si>
    <t>77704DPNTBSTATE</t>
  </si>
  <si>
    <t>Synthetic Rubber</t>
  </si>
  <si>
    <t>TX0004669</t>
  </si>
  <si>
    <t>NECHES RIVER BASIN</t>
  </si>
  <si>
    <t>NECHES RIVER TIDAL</t>
  </si>
  <si>
    <t>EQUISTAR CHEMICALS-LAPORTE</t>
  </si>
  <si>
    <t>1515 MILLER CUTOFF RD</t>
  </si>
  <si>
    <t>LAPORTE</t>
  </si>
  <si>
    <t>77571QNTMC1515M</t>
  </si>
  <si>
    <t>TX0119792</t>
  </si>
  <si>
    <t>UNNAMED DITCH, SAN JACINTO BAY</t>
  </si>
  <si>
    <t>SAN JACINTO BAY, UNNAMED DITCH</t>
  </si>
  <si>
    <t>CLOVIS SEWAGE TREATMENT AND WATER REUSE FACILITY</t>
  </si>
  <si>
    <t>9700 E ASHLAN AVE</t>
  </si>
  <si>
    <t>CLOVIS</t>
  </si>
  <si>
    <t>CA0085235</t>
  </si>
  <si>
    <t>DIVERSION CHANNEL TO LITTLE DRY CREEK, FANCHER CREEK</t>
  </si>
  <si>
    <t>DIVERSION CHANNEL FROM BIG TO LITTLE DRY CREEK, FANCHER CREEK</t>
  </si>
  <si>
    <t>HERITAGE AT SILVER SPRING TITLEHOLDER, LLC</t>
  </si>
  <si>
    <t>8021 GEORGIA AVENUE</t>
  </si>
  <si>
    <t>SILVER SPRING</t>
  </si>
  <si>
    <t>General Contractors - Residential Buildings Other Than Single-Family (except remodeling contractors, hotel and motel construction contractors, and dormitory and barrack construction contractors)</t>
  </si>
  <si>
    <t>MD0071790</t>
  </si>
  <si>
    <t>ROCK CREEK</t>
  </si>
  <si>
    <t>02070010000088</t>
  </si>
  <si>
    <t>EXXONMOBIL GREENPOINT PETROLEUM REMEDIATION PROJECT</t>
  </si>
  <si>
    <t>38 VARICK STREET</t>
  </si>
  <si>
    <t>BROOKLYN</t>
  </si>
  <si>
    <t>NY0267724</t>
  </si>
  <si>
    <t>NEWTOWN CK, NEWTOWN CREEK</t>
  </si>
  <si>
    <t>02030101001969</t>
  </si>
  <si>
    <t>NEEWC SEAWATER DESALINATION TEST FACILITY</t>
  </si>
  <si>
    <t>BLDG TF11, STETHAM ROAD</t>
  </si>
  <si>
    <t>PORT HUENEME</t>
  </si>
  <si>
    <t>CA0064564</t>
  </si>
  <si>
    <t>PORT HUENEME HARBOR</t>
  </si>
  <si>
    <t>FREEPORT-MCMORAN PRODUCED WRF</t>
  </si>
  <si>
    <t>1821 PRICE CANYON ROAD</t>
  </si>
  <si>
    <t>ARROYO GRANDE</t>
  </si>
  <si>
    <t>CA0050628</t>
  </si>
  <si>
    <t>PISMO CREEK</t>
  </si>
  <si>
    <t>Pismo Creek</t>
  </si>
  <si>
    <t>HUGHES CENTER</t>
  </si>
  <si>
    <t>3883 HOWARD HUGHES PARKWAY</t>
  </si>
  <si>
    <t>Operators of Nonresidential Buildings (except stadium and arena owners)</t>
  </si>
  <si>
    <t>NV0023604</t>
  </si>
  <si>
    <t>PIMA COUNTY - INA ROAD WWTP</t>
  </si>
  <si>
    <t>7101 N CASA GRANDE HWY</t>
  </si>
  <si>
    <t>85743-8618</t>
  </si>
  <si>
    <t>AZ0020001</t>
  </si>
  <si>
    <t>DRY CREEK WASTEWATER TREATMENT PLANT</t>
  </si>
  <si>
    <t>2999 AMSTERDAM RD</t>
  </si>
  <si>
    <t>ERLANGER</t>
  </si>
  <si>
    <t>KY0021466</t>
  </si>
  <si>
    <t>BANKLICK CREEK, LICKING RIVER, OHIO RIVER, OUTFALL 001, PLEASANT RUN CREEK, UT TO BANKLICK CREEK, UT TO FOURMILE CREEK, UT TO OHIO RIVER, UT TO OHIO RIVER (TAYLOR CREEK), UT TO OHIO RIVER (UT TO TAYLOR CREEK), UT TO PLEASANT RUN CREEK</t>
  </si>
  <si>
    <t>05100101002662</t>
  </si>
  <si>
    <t>SHELTER COVE WWTF</t>
  </si>
  <si>
    <t>LOWER PACIFIC DR AT WAVE RD</t>
  </si>
  <si>
    <t>WHITETHORN</t>
  </si>
  <si>
    <t>CA0023027</t>
  </si>
  <si>
    <t>LANCASTER STP</t>
  </si>
  <si>
    <t>W BUFORD ST</t>
  </si>
  <si>
    <t>LANCASTER</t>
  </si>
  <si>
    <t>KY0020974</t>
  </si>
  <si>
    <t>WHITE OAK CREEK, WHITE OAK CRK</t>
  </si>
  <si>
    <t>05100205001067</t>
  </si>
  <si>
    <t>White Oak Creek</t>
  </si>
  <si>
    <t>MOUNT STERLING HINKSTON CREEK STP</t>
  </si>
  <si>
    <t>2775 HINKSTON PIKE</t>
  </si>
  <si>
    <t>MT STERLING</t>
  </si>
  <si>
    <t>KY0104400</t>
  </si>
  <si>
    <t>HINKSTON, HINKSTON CREEK, HINKSTON CRK</t>
  </si>
  <si>
    <t>05100102000126</t>
  </si>
  <si>
    <t>Hinkston Creek</t>
  </si>
  <si>
    <t>SAN JOSE WWTF</t>
  </si>
  <si>
    <t>940 PURDY LN</t>
  </si>
  <si>
    <t>BISBEE</t>
  </si>
  <si>
    <t>AZ0026077</t>
  </si>
  <si>
    <t>HANGTOWN CREEK WWTP</t>
  </si>
  <si>
    <t>2300 COOLWATER CREEK</t>
  </si>
  <si>
    <t>PLACERVILLE</t>
  </si>
  <si>
    <t>95667-3112</t>
  </si>
  <si>
    <t>CAC439621</t>
  </si>
  <si>
    <t>HANGTOWN CREEK</t>
  </si>
  <si>
    <t>WOODLAND WPCF</t>
  </si>
  <si>
    <t>42929 COUNTY ROAD 24</t>
  </si>
  <si>
    <t>WOODLAND</t>
  </si>
  <si>
    <t>CA0077950</t>
  </si>
  <si>
    <t>TULE CANAL</t>
  </si>
  <si>
    <t>MANTECA WWQCF</t>
  </si>
  <si>
    <t>2450 W YOSEMITE AVE</t>
  </si>
  <si>
    <t>MANTECA</t>
  </si>
  <si>
    <t>CA0081558</t>
  </si>
  <si>
    <t>SAN JOAQUIN RIVER</t>
  </si>
  <si>
    <t>San Joaquin River</t>
  </si>
  <si>
    <t>HOPKINSVILLE HAMMOND WOOD STP</t>
  </si>
  <si>
    <t>GARY LN</t>
  </si>
  <si>
    <t>HOPKINSVILLE</t>
  </si>
  <si>
    <t>KY0066532</t>
  </si>
  <si>
    <t>LITTLE RIVER / NORTH FORK, NORTH FORK LITTLE RIVER</t>
  </si>
  <si>
    <t>05130205000237</t>
  </si>
  <si>
    <t>North Fork Little River</t>
  </si>
  <si>
    <t>RWRA MAX RHOADS WWTP</t>
  </si>
  <si>
    <t>1201 EWING RD N</t>
  </si>
  <si>
    <t>KY0020095</t>
  </si>
  <si>
    <t>05140201000008</t>
  </si>
  <si>
    <t>BEREA MUNICIPAL UTILITIES WWTP</t>
  </si>
  <si>
    <t>MENELAUS RD</t>
  </si>
  <si>
    <t>KY0079898</t>
  </si>
  <si>
    <t>SILVER CREEK, SILVER CRK</t>
  </si>
  <si>
    <t>05100205000154</t>
  </si>
  <si>
    <t>TFX AVIATION, INC.</t>
  </si>
  <si>
    <t>3085 OLD CONEJO RD</t>
  </si>
  <si>
    <t>NEWBURY PARK</t>
  </si>
  <si>
    <t>CA0064599</t>
  </si>
  <si>
    <t>SOUTH FORK ARROYO CONEJO CREEK, SOUTH FORK OF ARROYO CONEJO CREEK</t>
  </si>
  <si>
    <t>South Branch Arroyo Conejo</t>
  </si>
  <si>
    <t>0.25 ug/L</t>
  </si>
  <si>
    <t>WYETH HOLDINGS, LLC</t>
  </si>
  <si>
    <t>3150 HIGHWAY JJ</t>
  </si>
  <si>
    <t>PALMYRA</t>
  </si>
  <si>
    <t>Land, Mineral, Wildlife, and Forest Conservation</t>
  </si>
  <si>
    <t>MO0135763</t>
  </si>
  <si>
    <t>TRIBUTARY TO BAY DE CHARLES</t>
  </si>
  <si>
    <t>07110004001360</t>
  </si>
  <si>
    <t>DSM NUTRITIONAL PRODUCTS, INC.</t>
  </si>
  <si>
    <t>205 MACKS IS DR</t>
  </si>
  <si>
    <t>BELVIDERE</t>
  </si>
  <si>
    <t>07823-1101</t>
  </si>
  <si>
    <t>07823HFFMN206RO</t>
  </si>
  <si>
    <t>NJ0004952</t>
  </si>
  <si>
    <t>DELAWARE RIVER ZONE 1D</t>
  </si>
  <si>
    <t>02040105000142</t>
  </si>
  <si>
    <t>MEXICHEM - SPECIALTY RESINS INC.</t>
  </si>
  <si>
    <t>76 PORCUPINE RD</t>
  </si>
  <si>
    <t>PEDRICKTOWN</t>
  </si>
  <si>
    <t>08067-0400</t>
  </si>
  <si>
    <t>08067THGNCUSRTE</t>
  </si>
  <si>
    <t>NJ0004286</t>
  </si>
  <si>
    <t>02040206001666</t>
  </si>
  <si>
    <t>PHILLIPS 66 BAYWAY REFINERY</t>
  </si>
  <si>
    <t>1400 PARK AVE</t>
  </si>
  <si>
    <t>07036XXNXX1400P</t>
  </si>
  <si>
    <t>NJ0001511</t>
  </si>
  <si>
    <t>MORSES CREEK, UNT RAHWAY RIVER</t>
  </si>
  <si>
    <t>02030104000282</t>
  </si>
  <si>
    <t>Morses Creek</t>
  </si>
  <si>
    <t>I3 ELECTRONICS INC</t>
  </si>
  <si>
    <t>1701 NORTH ST.</t>
  </si>
  <si>
    <t>ENDICOTT</t>
  </si>
  <si>
    <t>Electroplating, Plating, Polishing, Anodizing, and Coloring</t>
  </si>
  <si>
    <t>NY0003808</t>
  </si>
  <si>
    <t>SUSQUEHANNA R</t>
  </si>
  <si>
    <t>02050103001134</t>
  </si>
  <si>
    <t>Brixius Creek</t>
  </si>
  <si>
    <t>RILLS BUS SERVICE</t>
  </si>
  <si>
    <t>218 DUTROW ROAD</t>
  </si>
  <si>
    <t>WESTMINSTER</t>
  </si>
  <si>
    <t>MDGVW3674</t>
  </si>
  <si>
    <t>02060003000267</t>
  </si>
  <si>
    <t>West Branch North Branch Patapsco River</t>
  </si>
  <si>
    <t>RESORTS WORLD LAS VEGAS</t>
  </si>
  <si>
    <t>3000 SOUTH LAS VEGAS BLVD, SOUTH</t>
  </si>
  <si>
    <t>NV0023621</t>
  </si>
  <si>
    <t>FLAMINGO WASH VIA STORM DRAIN</t>
  </si>
  <si>
    <t>TERRIBLE HERBST # 225</t>
  </si>
  <si>
    <t>6176 SOUTH LAS VEGAS BLVD.</t>
  </si>
  <si>
    <t>NV0023809</t>
  </si>
  <si>
    <t>LAS VEGAS WASH VIA THE CLARK COUNTY STORM DRAIN SY</t>
  </si>
  <si>
    <t>US DOE ARGONNE NATIONAL LABORATORY</t>
  </si>
  <si>
    <t>9700 SOUTH CASS AVENUE</t>
  </si>
  <si>
    <t>ARGONNE</t>
  </si>
  <si>
    <t>60439-4803</t>
  </si>
  <si>
    <t>60439SDRGN9700S</t>
  </si>
  <si>
    <t>Noncommercial Research Organizations (physical, engineering, and life sciences)</t>
  </si>
  <si>
    <t>IL0034592</t>
  </si>
  <si>
    <t>FREUND BROOK TRIB TO SAWMILL CREEK, INTERNAL WASTESTREAM, LOWER FREUND BROOK, SEE PERMIT, UNNAMED TRIB TO DES PLAINES RIVER, UNNAMED TRIB TO SAWMILL CREEK</t>
  </si>
  <si>
    <t>07120004000870</t>
  </si>
  <si>
    <t>US MARINE CORPS BASE HAWAII</t>
  </si>
  <si>
    <t>BUILDING 0892, MARINE CORPS BASE HAWAII KANEOHE BA</t>
  </si>
  <si>
    <t>M C B H KANEOHE BAY</t>
  </si>
  <si>
    <t>HI0110078</t>
  </si>
  <si>
    <t>US DEPARTMENT OF THE AIR FORCE</t>
  </si>
  <si>
    <t>2261 HUGHES AVE, STE 155</t>
  </si>
  <si>
    <t>SAN ANTONIO</t>
  </si>
  <si>
    <t>TX0116114</t>
  </si>
  <si>
    <t>LOWER LEON CREEK</t>
  </si>
  <si>
    <t>Leon Creek</t>
  </si>
  <si>
    <t>PENNZOIL PRODUCTS CO.</t>
  </si>
  <si>
    <t>4401 PARK AVE</t>
  </si>
  <si>
    <t>DICKINSON</t>
  </si>
  <si>
    <t>Products of Petroleum and Coal, NEC</t>
  </si>
  <si>
    <t>TX0003727</t>
  </si>
  <si>
    <t>DICKINSON BAYOU TIDAL; DITCH, DICKINSON BAYOU TIDAL; UNNAMED DITCH; SAN JACINTO</t>
  </si>
  <si>
    <t>DICKINSON BAYOU TIDAL</t>
  </si>
  <si>
    <t>Dickinson Bayou</t>
  </si>
  <si>
    <t>APS FOUR CORNERS POWER PLANT</t>
  </si>
  <si>
    <t>P.O. BOX 355, MS 4981</t>
  </si>
  <si>
    <t>87416FRCRNCOUNT</t>
  </si>
  <si>
    <t>NN0000019</t>
  </si>
  <si>
    <t>MORGAN LAKE/CHACO RIVER/SAN JUAN</t>
  </si>
  <si>
    <t>BOISE STATE UNIVERSITY</t>
  </si>
  <si>
    <t>1910 UNIVERSITY DRIVE</t>
  </si>
  <si>
    <t>IDG911006</t>
  </si>
  <si>
    <t>BOISE RIVER</t>
  </si>
  <si>
    <t>Boise River</t>
  </si>
  <si>
    <t>N.G.I</t>
  </si>
  <si>
    <t>3801 CAMDEN AVE.</t>
  </si>
  <si>
    <t>PARKERSBURG</t>
  </si>
  <si>
    <t>Hand and Edge Tools, Except Machine Tools and Handsaws</t>
  </si>
  <si>
    <t>WV0003204</t>
  </si>
  <si>
    <t>LITTLE KANAWHA RIVER</t>
  </si>
  <si>
    <t>05030203000007</t>
  </si>
  <si>
    <t>Little Kanawha River</t>
  </si>
  <si>
    <t>WILDCAT HILL WWTP</t>
  </si>
  <si>
    <t>2800 N EL PASO FLAGSTAFF RD</t>
  </si>
  <si>
    <t>FLAGSTAFF</t>
  </si>
  <si>
    <t>AZ0020427</t>
  </si>
  <si>
    <t>FREESCALE SEMICONDUCTOR INC</t>
  </si>
  <si>
    <t>NEAR 34THE STREET AND LOOP 202</t>
  </si>
  <si>
    <t>AZ0025861</t>
  </si>
  <si>
    <t>CEDAR CREEK WWTP</t>
  </si>
  <si>
    <t>8405 CEDAR CREEK RD</t>
  </si>
  <si>
    <t>KY0098540</t>
  </si>
  <si>
    <t>CEDAR CRK</t>
  </si>
  <si>
    <t>05140102000566</t>
  </si>
  <si>
    <t>FLOYDS FORK WQTC MSD</t>
  </si>
  <si>
    <t>1100 BLUE HERON RD</t>
  </si>
  <si>
    <t>KY0102784</t>
  </si>
  <si>
    <t>FLOYDS FORK CRK</t>
  </si>
  <si>
    <t>05140102000235</t>
  </si>
  <si>
    <t>Floyds Fork</t>
  </si>
  <si>
    <t>HOWARD CO ALFA RIDGE LANDFILL</t>
  </si>
  <si>
    <t>2350 MARRIOTTSVILLE ROAD</t>
  </si>
  <si>
    <t>MARRIOTTSVILLE</t>
  </si>
  <si>
    <t>MD0067865</t>
  </si>
  <si>
    <t>LITTLE PATUXENT RIVER</t>
  </si>
  <si>
    <t>02060003000653</t>
  </si>
  <si>
    <t>OWENSBORO EAST WWTP</t>
  </si>
  <si>
    <t>1722 PLEASANT VALLEY RD</t>
  </si>
  <si>
    <t>KY0073377</t>
  </si>
  <si>
    <t>OXY VINYLS LP - DEER PARK PVC</t>
  </si>
  <si>
    <t>1 MILE N ST HWY 225 &amp; TIDAL RD</t>
  </si>
  <si>
    <t>77536CCDNT1000T</t>
  </si>
  <si>
    <t>TX0007412</t>
  </si>
  <si>
    <t>PATRICK BAYOU, HOUSTON SHIP CHANNEL</t>
  </si>
  <si>
    <t>HOUSTON SHIP CHANNEL TIDAL</t>
  </si>
  <si>
    <t>Patrick Bayou</t>
  </si>
  <si>
    <t>updated script identified and defaulted to plant flow</t>
  </si>
  <si>
    <t>EMD ACQUISITION LLC</t>
  </si>
  <si>
    <t>510 SOUTH 4TH STREET</t>
  </si>
  <si>
    <t>HENDERSON</t>
  </si>
  <si>
    <t>89015KRRMC8000L</t>
  </si>
  <si>
    <t>NV0023060</t>
  </si>
  <si>
    <t>LAS VEGAS WASH, MONITORING</t>
  </si>
  <si>
    <t>PRAIRIE STATE GENERATING STATION</t>
  </si>
  <si>
    <t>3872 COUNTY HWY 12</t>
  </si>
  <si>
    <t>MARISSA</t>
  </si>
  <si>
    <t>6225WPRRST1739N</t>
  </si>
  <si>
    <t>IL0076996</t>
  </si>
  <si>
    <t>KASKASKIA RIVER, UNNAMED TRIB TO MUD CREEK</t>
  </si>
  <si>
    <t>07140204002294</t>
  </si>
  <si>
    <t>MOREHEAD WWTP</t>
  </si>
  <si>
    <t>175 BULL FORK RD</t>
  </si>
  <si>
    <t>MOREHEAD</t>
  </si>
  <si>
    <t>KY0052752</t>
  </si>
  <si>
    <t>05100101000391</t>
  </si>
  <si>
    <t>WILLIAMSTOWN/DRY RIDGE WRF</t>
  </si>
  <si>
    <t>3300 STEWARTSVILLE RD</t>
  </si>
  <si>
    <t>WILLIAMSTOWN</t>
  </si>
  <si>
    <t>KY0109991</t>
  </si>
  <si>
    <t>CLARKS CREEK, CLARKS CRK</t>
  </si>
  <si>
    <t>05100205000416</t>
  </si>
  <si>
    <t>CLARK?S CREEK, CLARKS CRK</t>
  </si>
  <si>
    <t>PALOMAR ENERGY</t>
  </si>
  <si>
    <t>2300 HARVESON PLACE</t>
  </si>
  <si>
    <t>ESCONDIDO</t>
  </si>
  <si>
    <t>CA0109215</t>
  </si>
  <si>
    <t>Escondido Creek</t>
  </si>
  <si>
    <t>FORMER HIGH VOLTAGE ENGINEERING CORP. / BELLOFRAM</t>
  </si>
  <si>
    <t>MAG912064</t>
  </si>
  <si>
    <t>DAIKIN AMERICA, INC</t>
  </si>
  <si>
    <t>905 STATE DOCKS ROAD</t>
  </si>
  <si>
    <t>DECATUR</t>
  </si>
  <si>
    <t>AL</t>
  </si>
  <si>
    <t>35601DKNMRSTATE,35601MDMNFSTATE</t>
  </si>
  <si>
    <t>AL0064351</t>
  </si>
  <si>
    <t>BAKERS CREEK, TENNESSEE RIVER</t>
  </si>
  <si>
    <t>06030002018565</t>
  </si>
  <si>
    <t>STONE BREWING COMPANY</t>
  </si>
  <si>
    <t>1999 CITRACADO PARKWAY</t>
  </si>
  <si>
    <t>Malt Beverages (malt extract)</t>
  </si>
  <si>
    <t>CA0109258</t>
  </si>
  <si>
    <t>PEARL HARBOR NAVAL SHIPYARD &amp; INTERMEDIATE MAINTENANCE FACILITY</t>
  </si>
  <si>
    <t>667 SAFEGUARD STREET</t>
  </si>
  <si>
    <t>HI1120801</t>
  </si>
  <si>
    <t>HALAWA STREAM - WAIMALU STREAM</t>
  </si>
  <si>
    <t>STAMPEDE OIL SANDS INC</t>
  </si>
  <si>
    <t>11200 KY 79</t>
  </si>
  <si>
    <t>Mining Machinery and Equipment, Except Oil and Gas Field Machinery and Equipment</t>
  </si>
  <si>
    <t>KY0111309</t>
  </si>
  <si>
    <t>MUDDY CRK</t>
  </si>
  <si>
    <t>05110003000734</t>
  </si>
  <si>
    <t>BELL-CARTER OLIVE CO. WWTP</t>
  </si>
  <si>
    <t>GARDINER FERRY ROAD</t>
  </si>
  <si>
    <t>Canned Fruits, Vegetables, Preserves, Jams, and Jellies</t>
  </si>
  <si>
    <t>CA0083721</t>
  </si>
  <si>
    <t>CALUMET MISSOURI, LLC</t>
  </si>
  <si>
    <t>11089 HIGHWAY D</t>
  </si>
  <si>
    <t>LOUISIANA</t>
  </si>
  <si>
    <t>MO0137243</t>
  </si>
  <si>
    <t>TRIBUTARY TO BUFFALO CR.</t>
  </si>
  <si>
    <t>07110004000345</t>
  </si>
  <si>
    <t>WARREN COUNTY - SANITARY LANDFILL</t>
  </si>
  <si>
    <t>232 SHANGRI-LA RD</t>
  </si>
  <si>
    <t>BENTONVILLE</t>
  </si>
  <si>
    <t>VAG830429</t>
  </si>
  <si>
    <t>SOUTH FORK SHENANDOAH RIVER-BROWN HOLLOW RUN</t>
  </si>
  <si>
    <t>WESTERN REGIONAL WATER RECLAMATION FACILITY</t>
  </si>
  <si>
    <t>5459 BELLVIEW RD</t>
  </si>
  <si>
    <t>PETERSBURG</t>
  </si>
  <si>
    <t>KY0107239</t>
  </si>
  <si>
    <t>05090203000041</t>
  </si>
  <si>
    <t>COSTCO WHOLESALE #1115</t>
  </si>
  <si>
    <t>7940 RICHMOND HWY</t>
  </si>
  <si>
    <t>VAG830567</t>
  </si>
  <si>
    <t>POTOMAC RIVER-LITTLE HUNTING CREEK</t>
  </si>
  <si>
    <t>COTTONWOOD WWTF</t>
  </si>
  <si>
    <t>1480 W MINGUS AVE</t>
  </si>
  <si>
    <t>COTTONWOOD</t>
  </si>
  <si>
    <t>86326-8084</t>
  </si>
  <si>
    <t>AZ0024716</t>
  </si>
  <si>
    <t>SAN SIMEON ACRES WWTF</t>
  </si>
  <si>
    <t>9245 BALBOA AVENUE</t>
  </si>
  <si>
    <t>SAN SIMEON</t>
  </si>
  <si>
    <t>CA0047961</t>
  </si>
  <si>
    <t>COLUSA WWTP</t>
  </si>
  <si>
    <t>2820 WILL S. GREEN ROAD</t>
  </si>
  <si>
    <t>COLUSA</t>
  </si>
  <si>
    <t>CA0078999</t>
  </si>
  <si>
    <t>UNNAMED TRIBUTARY TO POWELL SLOUGH</t>
  </si>
  <si>
    <t>BURLINGAME WWTP</t>
  </si>
  <si>
    <t>1103 AIRPORT BOULEVARD</t>
  </si>
  <si>
    <t>BURLINGAME</t>
  </si>
  <si>
    <t>CA0037788</t>
  </si>
  <si>
    <t>LOWER SAN FRANCISCO BAY</t>
  </si>
  <si>
    <t>BEAUMONT WWTF</t>
  </si>
  <si>
    <t>715 W 4TH ST</t>
  </si>
  <si>
    <t>CA0105376</t>
  </si>
  <si>
    <t>COOPER'S CREEK</t>
  </si>
  <si>
    <t>CONFLUENCE PARK APARTMENTS</t>
  </si>
  <si>
    <t>2166 15 ST</t>
  </si>
  <si>
    <t>DENVER</t>
  </si>
  <si>
    <t>CO0049003</t>
  </si>
  <si>
    <t>Cherry Creek</t>
  </si>
  <si>
    <t>100 ST PAUL</t>
  </si>
  <si>
    <t>100 ST PAUL ST</t>
  </si>
  <si>
    <t>Highway and Street Construction, Except Elevated Highways</t>
  </si>
  <si>
    <t>COG318008</t>
  </si>
  <si>
    <t>CHERRY CREEK</t>
  </si>
  <si>
    <t>UNION STATION NORTH WING OFFICE BUILDING</t>
  </si>
  <si>
    <t>1705 17 ST</t>
  </si>
  <si>
    <t>CO0049017</t>
  </si>
  <si>
    <t>THE LUBRIZOL CORPORATION, DEER PARK PLANT</t>
  </si>
  <si>
    <t>41 TIDAL ROAD, N ST HWY 225, S OF THE PT TERMINAL</t>
  </si>
  <si>
    <t>77536LBRZL41TID</t>
  </si>
  <si>
    <t>TX0007048</t>
  </si>
  <si>
    <t>HOUSTON SHIP CHANNEL TIDAL, PATRICK BAYOU PORTION OF HOUSTON SHIP CHANNEL TIDA</t>
  </si>
  <si>
    <t>NORTH STORAGE FACILITY</t>
  </si>
  <si>
    <t>10207 FMR 1942 WEST HATCHERVILLE RD E. SOUTHERN</t>
  </si>
  <si>
    <t>MONT BELVIEU</t>
  </si>
  <si>
    <t>77580NTRPR10207</t>
  </si>
  <si>
    <t>TX0102326</t>
  </si>
  <si>
    <t>CEDAR BAYOU ABOVE TIDAL, CEDAR BAYOU TIDAL, CEDER BAYOU TIDAL - CEDAR BAYOU ABOVE TIDAL</t>
  </si>
  <si>
    <t>WACKER CHEM CORP</t>
  </si>
  <si>
    <t>3301 SUTTON RD</t>
  </si>
  <si>
    <t>ADRIAN</t>
  </si>
  <si>
    <t>49221WCKRS3301S</t>
  </si>
  <si>
    <t>MI0026034</t>
  </si>
  <si>
    <t>RIVER RAISIN</t>
  </si>
  <si>
    <t>04100002000101</t>
  </si>
  <si>
    <t>River Raisin</t>
  </si>
  <si>
    <t>TAMINCO EASTMAN US - ST GABRIEL PLANT</t>
  </si>
  <si>
    <t>3790 LA. HWY 30</t>
  </si>
  <si>
    <t>70776RPRDCHIGHW</t>
  </si>
  <si>
    <t>LA0046361</t>
  </si>
  <si>
    <t>08070202000842</t>
  </si>
  <si>
    <t>HAMILTON TWP DEPT WATER POLLUTION CONTROL</t>
  </si>
  <si>
    <t>300 HOBSON AVE</t>
  </si>
  <si>
    <t>HAMILTON</t>
  </si>
  <si>
    <t>NJ0026301</t>
  </si>
  <si>
    <t>CROSSWICKS CREEK</t>
  </si>
  <si>
    <t>02040201000021</t>
  </si>
  <si>
    <t>Crosswicks Creek</t>
  </si>
  <si>
    <t>BVPV STYRENICS LLC/BEAVER</t>
  </si>
  <si>
    <t>400 FRANKFORT RD</t>
  </si>
  <si>
    <t>15061-2212</t>
  </si>
  <si>
    <t>15061RCCHMFRANK</t>
  </si>
  <si>
    <t>PA0006254</t>
  </si>
  <si>
    <t>OHIO RIVER, RACCOON CREEK, UNNAMED STREAM</t>
  </si>
  <si>
    <t>05030101000019</t>
  </si>
  <si>
    <t>TWIN ARROWS CASINO</t>
  </si>
  <si>
    <t>22181 RESORT BOULEVARD, FLAGSTAFF</t>
  </si>
  <si>
    <t>NN0030344</t>
  </si>
  <si>
    <t>TRIBUTARY TO PADRE CANYON</t>
  </si>
  <si>
    <t>1144 15 STREET</t>
  </si>
  <si>
    <t>1144 15 ST</t>
  </si>
  <si>
    <t>COG318005</t>
  </si>
  <si>
    <t>LAS VEGAS CONVENTION AND VISITORS AUTHORITY REMEDIATION SYSTEM</t>
  </si>
  <si>
    <t>3150 PARADISE ROAD</t>
  </si>
  <si>
    <t>NV0024232</t>
  </si>
  <si>
    <t>LAS VEGAS WASH VIA FLAMINGO WASH VIA STORM SEWER</t>
  </si>
  <si>
    <t>THE MARTIN</t>
  </si>
  <si>
    <t>4471 DEAN MARTIN DRIVE</t>
  </si>
  <si>
    <t>Real Estate Agents and Managers (operating housing authorities)</t>
  </si>
  <si>
    <t>NV0023558</t>
  </si>
  <si>
    <t>ENTERPRISE PASADENA PLANT</t>
  </si>
  <si>
    <t>1500 NORTH SOUTH ST</t>
  </si>
  <si>
    <t>TX0131768</t>
  </si>
  <si>
    <t>HOUSTON SHIP CHANNEL</t>
  </si>
  <si>
    <t>UNIVAR USA BOISE TOWNE SQUARE MALL</t>
  </si>
  <si>
    <t>138 NORTH MILWAUKEE AVENUE</t>
  </si>
  <si>
    <t>IDG911001</t>
  </si>
  <si>
    <t>FINCH LATERAL</t>
  </si>
  <si>
    <t>INEOS NITRILES POINT COMFORT</t>
  </si>
  <si>
    <t>MCCARRAN INTERNATIONAL AIRPORT</t>
  </si>
  <si>
    <t>5757 WAYNE NEWTON BOULEVARD</t>
  </si>
  <si>
    <t>Airports, Flying Fields, and Airport Terminal Services (private air traffic control)</t>
  </si>
  <si>
    <t>NV0023761</t>
  </si>
  <si>
    <t>LAS VEGAS WASH VIA DUCK CREEK AND THE CLARK COUNTY</t>
  </si>
  <si>
    <t>WEST COUNTY AGENCY COMMON OUTFALL</t>
  </si>
  <si>
    <t>2910 HILLTOP DRIVE</t>
  </si>
  <si>
    <t>CA0038539</t>
  </si>
  <si>
    <t>CENTRAL SAN FRANCISCO BAY</t>
  </si>
  <si>
    <t>CENTRAL CITY STP</t>
  </si>
  <si>
    <t>802 W WHITMER ST</t>
  </si>
  <si>
    <t>CENTRAL CITY</t>
  </si>
  <si>
    <t>KY0023540</t>
  </si>
  <si>
    <t>GREEN RIVER</t>
  </si>
  <si>
    <t>05110003001454</t>
  </si>
  <si>
    <t>Green River</t>
  </si>
  <si>
    <t>EMINENCE STP</t>
  </si>
  <si>
    <t>PLANTSIDE DR KY 55 S</t>
  </si>
  <si>
    <t>EMINENCE</t>
  </si>
  <si>
    <t>KY0026883</t>
  </si>
  <si>
    <t>05100205000020</t>
  </si>
  <si>
    <t>MCMILLEN JACOBS ASSOCIATES - ESTHER SIMPLOT PARK</t>
  </si>
  <si>
    <t>625 N WHITEWATER PARK BLVD</t>
  </si>
  <si>
    <t>Ready-Mixed Concrete</t>
  </si>
  <si>
    <t>IDG911007</t>
  </si>
  <si>
    <t>Crane Creek</t>
  </si>
  <si>
    <t>VILLAGE SHOP #4/SINCLAIR STATION</t>
  </si>
  <si>
    <t>2151 NORTH RANCHO DRIVE</t>
  </si>
  <si>
    <t>NV0024220</t>
  </si>
  <si>
    <t>WINCHESTER MUNICIPAL UTILITIES</t>
  </si>
  <si>
    <t>OLD BOONESBOROUGH RD</t>
  </si>
  <si>
    <t>KY0108740</t>
  </si>
  <si>
    <t>05100205000175</t>
  </si>
  <si>
    <t>BIO-LAB, INC., A CHEMTURA COMPANY</t>
  </si>
  <si>
    <t>910 I-10 WEST</t>
  </si>
  <si>
    <t>LA0125041</t>
  </si>
  <si>
    <t>MORGANFIELD WWTP</t>
  </si>
  <si>
    <t>1364 MCCLURE CHAPEL RD</t>
  </si>
  <si>
    <t>MORGANFIELD</t>
  </si>
  <si>
    <t>KY0021440</t>
  </si>
  <si>
    <t>CASEY CRK, UT TO CASEY CREEK, UT TO LOST CREEK</t>
  </si>
  <si>
    <t>05140203000958</t>
  </si>
  <si>
    <t>OLDHAM COUNTY ENVIRONMENTAL AUTHORITY REGIONAL WWTP</t>
  </si>
  <si>
    <t>6115 HITT LN</t>
  </si>
  <si>
    <t>CRESTWOOD</t>
  </si>
  <si>
    <t>KY0111716</t>
  </si>
  <si>
    <t>HITE CRK, UT TO HITE CREEK</t>
  </si>
  <si>
    <t>HARRAH'S NORTHERN CALIFORNIA WWTP</t>
  </si>
  <si>
    <t>4650 COAL MINE ROAD</t>
  </si>
  <si>
    <t>IONE</t>
  </si>
  <si>
    <t>CA0049675</t>
  </si>
  <si>
    <t>UNNAMED TRIBUTARY TO JACKSON CREEK</t>
  </si>
  <si>
    <t>SFIA, MEL LEONG SANITARY AND INDUSTRIAL TREATMENT PLANTS</t>
  </si>
  <si>
    <t>BUILDNG 924 CLEARWATER DRIVE</t>
  </si>
  <si>
    <t>SAN FRANCISCO</t>
  </si>
  <si>
    <t>CA0038318</t>
  </si>
  <si>
    <t>INGLEWOOD OIL FIELD</t>
  </si>
  <si>
    <t>5640 SOUTH FAIRFAX AVENUE</t>
  </si>
  <si>
    <t>CA0057827</t>
  </si>
  <si>
    <t>BALLONA CREEK (REACH 2), CENTINELA CREEK, BALLONA CREEK REACH 2</t>
  </si>
  <si>
    <t>Ballona Creek</t>
  </si>
  <si>
    <t>GLOUCESTER CNTY UTIL AUTH</t>
  </si>
  <si>
    <t>PARADISE RD</t>
  </si>
  <si>
    <t>WEST DEPTFORD TWP</t>
  </si>
  <si>
    <t>08066</t>
  </si>
  <si>
    <t>NJ0024686</t>
  </si>
  <si>
    <t>DELAWARE RIVER, DELAWARE RIVER ZONE 4</t>
  </si>
  <si>
    <t>02040202000030</t>
  </si>
  <si>
    <t>Mantua Creek</t>
  </si>
  <si>
    <t>RIO DE FLAG WWTP</t>
  </si>
  <si>
    <t>600 S BABBITT DR</t>
  </si>
  <si>
    <t>AZ0023639</t>
  </si>
  <si>
    <t>NORTHERN EDGE CASINO</t>
  </si>
  <si>
    <t>2752 INDIAN SERVICE ROAD 36</t>
  </si>
  <si>
    <t>NN0030343</t>
  </si>
  <si>
    <t>DRAINAGE WASH TRIBUTORY TO SAN JUAN RIVER</t>
  </si>
  <si>
    <t>INV PERFORMANCE MATERIALS, LLC</t>
  </si>
  <si>
    <t>ALTIVIA SERVICES, LLC</t>
  </si>
  <si>
    <t>ROUTE 25</t>
  </si>
  <si>
    <t>INSTITUTE</t>
  </si>
  <si>
    <t>WV0000086</t>
  </si>
  <si>
    <t>05050008000998</t>
  </si>
  <si>
    <t>ROHM &amp; HAAS BRISTOL FACILITY</t>
  </si>
  <si>
    <t>200 ROUTE 413</t>
  </si>
  <si>
    <t>19007-3606</t>
  </si>
  <si>
    <t>PA0012769</t>
  </si>
  <si>
    <t>DELAWARE RIVER, MILL CREEK, UNNAMED TRIB OF DELAWARE RIVER, UNNAMED TRIB TO DELAWARE RIVER, UNT TO DELAWARE RIVER</t>
  </si>
  <si>
    <t>02040201000476</t>
  </si>
  <si>
    <t>Mill Creek</t>
  </si>
  <si>
    <t>NPC SERVICES, INC.- PETRO-PROCESSORS OF LOUISIANA, INC. SITE</t>
  </si>
  <si>
    <t>2401 BROOKLAWN DR.</t>
  </si>
  <si>
    <t>LA0066214</t>
  </si>
  <si>
    <t>SEG 070301 MISSISSIPPI RIVER</t>
  </si>
  <si>
    <t>08070201000153</t>
  </si>
  <si>
    <t>BAYOU BATON ROUGE, LOCAL DRAINAGE</t>
  </si>
  <si>
    <t>Bayou Baton Rouge</t>
  </si>
  <si>
    <t>CITY OF GREAT FALLS WWTP</t>
  </si>
  <si>
    <t>1600 6TH STREET NE</t>
  </si>
  <si>
    <t>GREAT FALLS</t>
  </si>
  <si>
    <t>MT</t>
  </si>
  <si>
    <t>MT0021920</t>
  </si>
  <si>
    <t>MISSOURI RIVER</t>
  </si>
  <si>
    <t>Missouri River</t>
  </si>
  <si>
    <t>MALAKOFF DIGGINS STATE PARK</t>
  </si>
  <si>
    <t>23579 N BLOOMFIELD RD</t>
  </si>
  <si>
    <t>Gold Ores</t>
  </si>
  <si>
    <t>CA0085332</t>
  </si>
  <si>
    <t>HUMBUG CREEK</t>
  </si>
  <si>
    <t>4811 LLC DBA INGRAN LLC</t>
  </si>
  <si>
    <t>4811 S. ZERO STREET</t>
  </si>
  <si>
    <t>FORT SMITH</t>
  </si>
  <si>
    <t>Air-Conditioning and Warm Air Heating Equipment and Commercial and Industrial Refrigeration Equipment (except motor vehicle air-conditioning)</t>
  </si>
  <si>
    <t>AR0052477</t>
  </si>
  <si>
    <t>TRIB,SPIVEY CR,MASSARD CR,ARKANSAS R</t>
  </si>
  <si>
    <t>CHEMICAL WASTE MANAGEMENT, INC.</t>
  </si>
  <si>
    <t>8808 N 127TH ST E</t>
  </si>
  <si>
    <t>VALLEY CENTER</t>
  </si>
  <si>
    <t>KS</t>
  </si>
  <si>
    <t>KS0100846</t>
  </si>
  <si>
    <t>PRAIRIE CR (1103001735)</t>
  </si>
  <si>
    <t>Prairie Creek</t>
  </si>
  <si>
    <t>DIMENSIONAL PLACE REMEDIATION SITE</t>
  </si>
  <si>
    <t>1515 S TRYON ST</t>
  </si>
  <si>
    <t>NC0089656</t>
  </si>
  <si>
    <t>IRWIN CREEK</t>
  </si>
  <si>
    <t>03050103000259</t>
  </si>
  <si>
    <t>Irwin Creek</t>
  </si>
  <si>
    <t>FOUNDRY 2 ST</t>
  </si>
  <si>
    <t>E 2 ST AND N CLEVELAND AVE</t>
  </si>
  <si>
    <t>LOVELAND</t>
  </si>
  <si>
    <t>Automobile Parking</t>
  </si>
  <si>
    <t>CO0049038</t>
  </si>
  <si>
    <t>BIG THOMPSON RIVER</t>
  </si>
  <si>
    <t>OXNARD WASTEWATER TREATMENT PLANT (OWTP)</t>
  </si>
  <si>
    <t>6001 SOUTH PERKINS RD</t>
  </si>
  <si>
    <t>OXNARD</t>
  </si>
  <si>
    <t>CA0054097</t>
  </si>
  <si>
    <t>THE YORK ON CITY PARK APTS   1781 YORK ST</t>
  </si>
  <si>
    <t>1782 YORK ST</t>
  </si>
  <si>
    <t>CO0049006</t>
  </si>
  <si>
    <t>DELTA TERMINAL SERVICES, LLC - HARVEY TERMINAL</t>
  </si>
  <si>
    <t>3540 RIVER ROAD</t>
  </si>
  <si>
    <t>HARVEY</t>
  </si>
  <si>
    <t>LA0056600</t>
  </si>
  <si>
    <t>08090100000658</t>
  </si>
  <si>
    <t>Z BLOCK PROJECT</t>
  </si>
  <si>
    <t>1800 WAZEE ST</t>
  </si>
  <si>
    <t>CO0049007</t>
  </si>
  <si>
    <t>MCDONALD FARMS ENTERPRISES INC</t>
  </si>
  <si>
    <t>4647 NATIONAL WESTERN DR</t>
  </si>
  <si>
    <t>CO0049005</t>
  </si>
  <si>
    <t>HERCULES GIBBSTOWN GROUNDWATER TREATMENT SITE</t>
  </si>
  <si>
    <t>50 N MARKET ST</t>
  </si>
  <si>
    <t>GREENWICH TWP</t>
  </si>
  <si>
    <t>NJG005134</t>
  </si>
  <si>
    <t>02040202001793</t>
  </si>
  <si>
    <t>Clonmell Creek</t>
  </si>
  <si>
    <t>LOWE'S HOME CENTER</t>
  </si>
  <si>
    <t>118 RT 35 S</t>
  </si>
  <si>
    <t>EATONTOWN BORO</t>
  </si>
  <si>
    <t>Electrical Equipment for Internal Combustion Engines</t>
  </si>
  <si>
    <t>NJG002623</t>
  </si>
  <si>
    <t>HUSKY BROOK</t>
  </si>
  <si>
    <t>02030104000160</t>
  </si>
  <si>
    <t>Husky Brook</t>
  </si>
  <si>
    <t>T-MOBILE WAYNE SWITCH SITE</t>
  </si>
  <si>
    <t>360 NEWARK POMPTON TPKE</t>
  </si>
  <si>
    <t>WAYNE TWP</t>
  </si>
  <si>
    <t>NJG207802</t>
  </si>
  <si>
    <t>POMPTON RIVER</t>
  </si>
  <si>
    <t>02030103000052</t>
  </si>
  <si>
    <t>Pompton River</t>
  </si>
  <si>
    <t>HONEYWELL INTERNATIONAL INC</t>
  </si>
  <si>
    <t>101 COLUMBIA RD</t>
  </si>
  <si>
    <t>MORRISTOWN TOWN</t>
  </si>
  <si>
    <t>Commercial Physical and Biological Research</t>
  </si>
  <si>
    <t>NJG031305</t>
  </si>
  <si>
    <t>BLACK BROOK</t>
  </si>
  <si>
    <t>02030103000384</t>
  </si>
  <si>
    <t>EVONIK CORP</t>
  </si>
  <si>
    <t>830 MAGNOLIA AVE</t>
  </si>
  <si>
    <t>ELIZABETH CITY</t>
  </si>
  <si>
    <t>08872</t>
  </si>
  <si>
    <t>Paints, Varnishes, Lacquers, Enamels and Allied Products</t>
  </si>
  <si>
    <t>NJG102270</t>
  </si>
  <si>
    <t>NEWARKAIRPORT PERIPHERAL DITCH</t>
  </si>
  <si>
    <t>02030104000356</t>
  </si>
  <si>
    <t>NEWARK BAY</t>
  </si>
  <si>
    <t>Elizabeth River</t>
  </si>
  <si>
    <t>FORMER REXON FACILITY AKA ENJEMS MILLWORKS</t>
  </si>
  <si>
    <t>70 OLD TURNPIKE RD</t>
  </si>
  <si>
    <t>NJG218316</t>
  </si>
  <si>
    <t>PASSAIC RIVER</t>
  </si>
  <si>
    <t>02030103000043</t>
  </si>
  <si>
    <t>Passaic River</t>
  </si>
  <si>
    <t>PLUMSTED MUA WWTP</t>
  </si>
  <si>
    <t>933 RT 537</t>
  </si>
  <si>
    <t>PLUMSTED TWP</t>
  </si>
  <si>
    <t>NJ0226271</t>
  </si>
  <si>
    <t>FORMER NUODEX CORP FACILITY</t>
  </si>
  <si>
    <t>1070 RIVERSIDE DR</t>
  </si>
  <si>
    <t>WOODBRIDGE TWP</t>
  </si>
  <si>
    <t>NJG197548</t>
  </si>
  <si>
    <t>RARITAN RIVER</t>
  </si>
  <si>
    <t>02030105000996</t>
  </si>
  <si>
    <t>PENN COLOR INC FORMER MANVILLE, NJ FACILITY</t>
  </si>
  <si>
    <t>101 WESTON RD</t>
  </si>
  <si>
    <t>HILLSBOROUGH TWP</t>
  </si>
  <si>
    <t>NJG156922</t>
  </si>
  <si>
    <t>ROYCE BROOK</t>
  </si>
  <si>
    <t>02030105000369</t>
  </si>
  <si>
    <t>Royce Brook</t>
  </si>
  <si>
    <t>SCHOOLHOUSE JOINT VENTURE</t>
  </si>
  <si>
    <t>387 MILLBURN AVE</t>
  </si>
  <si>
    <t>MILLBURN TWP</t>
  </si>
  <si>
    <t>NJG261556</t>
  </si>
  <si>
    <t>RAHWAY RIVER</t>
  </si>
  <si>
    <t>02030104000062</t>
  </si>
  <si>
    <t>IMTT-BC</t>
  </si>
  <si>
    <t>2 COMMERCE ST</t>
  </si>
  <si>
    <t>BAYONNE CITY</t>
  </si>
  <si>
    <t>07002</t>
  </si>
  <si>
    <t>NJG231002</t>
  </si>
  <si>
    <t>KILL VAN KULL</t>
  </si>
  <si>
    <t>02030104000585</t>
  </si>
  <si>
    <t>LACC LLC US - ETHYLENE &amp; DERIVATIVES PLANT</t>
  </si>
  <si>
    <t>2200 BAYOU D'INDE PASS</t>
  </si>
  <si>
    <t>LA0127268</t>
  </si>
  <si>
    <t>08080206000066</t>
  </si>
  <si>
    <t>VIRIDIS CHEMICAL NE ASSET CO 1, LLC</t>
  </si>
  <si>
    <t>3309 E. 8TH STREET</t>
  </si>
  <si>
    <t>COLUMBUS</t>
  </si>
  <si>
    <t>NE</t>
  </si>
  <si>
    <t>NE0139556</t>
  </si>
  <si>
    <t>MCALLISTER TOWING AND TRANSPORTATION</t>
  </si>
  <si>
    <t>1 INDIA STREET</t>
  </si>
  <si>
    <t>PROVIDENCE</t>
  </si>
  <si>
    <t>Towing and Tugboat Services</t>
  </si>
  <si>
    <t>RIG85G035</t>
  </si>
  <si>
    <t>PROVIDENCE RIVER</t>
  </si>
  <si>
    <t>ASHLAND DIST. CO.</t>
  </si>
  <si>
    <t>4550B NORTHEAST EXPY</t>
  </si>
  <si>
    <t>ATLANTA</t>
  </si>
  <si>
    <t>GA0050278</t>
  </si>
  <si>
    <t>KITCHEN CREEK</t>
  </si>
  <si>
    <t>ROCKINGHAM COUNTY LANDFILL</t>
  </si>
  <si>
    <t>813 GREENDALE ROAD</t>
  </si>
  <si>
    <t>VAG830334</t>
  </si>
  <si>
    <t>HERITAGE MALL CITGO</t>
  </si>
  <si>
    <t>7824 RECTORY LN</t>
  </si>
  <si>
    <t>ANNANDALE</t>
  </si>
  <si>
    <t>VAG830536</t>
  </si>
  <si>
    <t>ACCOTINK CREEK</t>
  </si>
  <si>
    <t>KING STREET LIBERTY</t>
  </si>
  <si>
    <t>4368 KING ST</t>
  </si>
  <si>
    <t>VAG830525</t>
  </si>
  <si>
    <t>POTOMAC RIVER-FOURMILE RUN</t>
  </si>
  <si>
    <t>AMERICAN PHYSICAL THERAPY ASSOCIATION</t>
  </si>
  <si>
    <t>3030 POTOMAC AVE</t>
  </si>
  <si>
    <t>VAG830544</t>
  </si>
  <si>
    <t>HOFFMAN TOWN CENTRE BLOCKS 4 AND 5</t>
  </si>
  <si>
    <t>2410 AND 2460 MILL RD</t>
  </si>
  <si>
    <t>VAG830541</t>
  </si>
  <si>
    <t>JASPER COLUMBIA PIKE</t>
  </si>
  <si>
    <t>1028 S WALTER REED DR</t>
  </si>
  <si>
    <t>VAG830321</t>
  </si>
  <si>
    <t>VDOT - I264/64 INTERCHANGE PHASE II (NEWTOWN RD)</t>
  </si>
  <si>
    <t>200 NEWTOWN RD</t>
  </si>
  <si>
    <t>VIRGINIA BEACH</t>
  </si>
  <si>
    <t>VAG830538</t>
  </si>
  <si>
    <t>EASTERN BRANCH ELIZABETH RIVER</t>
  </si>
  <si>
    <t>FOUNDERS ROW</t>
  </si>
  <si>
    <t>100 FOUNDERS AVENUE</t>
  </si>
  <si>
    <t>FALLS CHURCH</t>
  </si>
  <si>
    <t>VAG830543</t>
  </si>
  <si>
    <t>ALFORD ST, STATION 250 (MYSTIC STATION), DEXTER , ROBIN,.BEACHAM AND WILLIAMS ST</t>
  </si>
  <si>
    <t>ALFORD ST, STATION 250 (MYSTIC STATION), DEXTER ,</t>
  </si>
  <si>
    <t>CHARLESTOWN, EVERETT, CHELSEA</t>
  </si>
  <si>
    <t>MAG910772</t>
  </si>
  <si>
    <t>MYSTIC RIVER</t>
  </si>
  <si>
    <t>4000 NORTH FAIRFAX DRIVE</t>
  </si>
  <si>
    <t>4000 N FAIRFAX DR</t>
  </si>
  <si>
    <t>VAG830530</t>
  </si>
  <si>
    <t>POTOMAC RIVER-PIMMIT RUN</t>
  </si>
  <si>
    <t>US ARMY - FORT BELVOIR BUILDING 324</t>
  </si>
  <si>
    <t>10125 BEACH RD B324</t>
  </si>
  <si>
    <t>FORT BELVOIR</t>
  </si>
  <si>
    <t>Instruments for Measuring and Testing of Electricity and Electrical Signals (automotive ammeters and voltmeters)</t>
  </si>
  <si>
    <t>VAG830549</t>
  </si>
  <si>
    <t>INSTITUTE FOR DEFENSE ANALYSES POTOMAC YARD</t>
  </si>
  <si>
    <t>701 E GLEBE RD</t>
  </si>
  <si>
    <t>VAG830548</t>
  </si>
  <si>
    <t>QUEENS COURT</t>
  </si>
  <si>
    <t>1615 18TH ST N</t>
  </si>
  <si>
    <t>VAG830546</t>
  </si>
  <si>
    <t>TEXTRON, INC. - FORMER SILVER COMPANY</t>
  </si>
  <si>
    <t>340 SOUTH STREET</t>
  </si>
  <si>
    <t>MAG910022</t>
  </si>
  <si>
    <t>DEER CREEK WWTP</t>
  </si>
  <si>
    <t>1565 DEER CREEK ROAD</t>
  </si>
  <si>
    <t>CAMERON PARK</t>
  </si>
  <si>
    <t>CAC433255</t>
  </si>
  <si>
    <t>CLEAN CORP</t>
  </si>
  <si>
    <t>229 - 231 NORTH MAIN STREET</t>
  </si>
  <si>
    <t>NATICK</t>
  </si>
  <si>
    <t>MAG910326</t>
  </si>
  <si>
    <t>MEGONKO BROOK - LAKE COCHITUATE</t>
  </si>
  <si>
    <t>ALTIVIA SERVICES, LLC, INSTITUTE PLANT</t>
  </si>
  <si>
    <t>250 CARBIDE ROAD ROUTE 25</t>
  </si>
  <si>
    <t>DUNBAR</t>
  </si>
  <si>
    <t>2506WLTVNS25CAR</t>
  </si>
  <si>
    <t>TYSONS CENTRAL OFFICE BUILDING A</t>
  </si>
  <si>
    <t>1750 TYSONS CENTRAL ST</t>
  </si>
  <si>
    <t>TYSONS</t>
  </si>
  <si>
    <t>VAG830552</t>
  </si>
  <si>
    <t>DIFFICULT RUN</t>
  </si>
  <si>
    <t>VIRGINIA BEACH CITY - E SHORE DR DRAINAGE IMPROVEM</t>
  </si>
  <si>
    <t>CAPE HENRY DR BETWEEN EBB TIDE RD AND W GREAT NECK</t>
  </si>
  <si>
    <t>VAG830550</t>
  </si>
  <si>
    <t>LYNNHAVEN RIVER</t>
  </si>
  <si>
    <t>OCCIDENTAL CHEMICAL OXYCHEM- PORTLAND PLANT</t>
  </si>
  <si>
    <t>GREGORY</t>
  </si>
  <si>
    <t>GREEN LINE EXTENSION PROJECT</t>
  </si>
  <si>
    <t>WASHINGTON AND TUFTS STREET</t>
  </si>
  <si>
    <t>SOMERVILLE</t>
  </si>
  <si>
    <t>MAG910838</t>
  </si>
  <si>
    <t>MILLERS RIVER</t>
  </si>
  <si>
    <t>BAE SYSTEMS ORDNANCE SYSTEMS INC.</t>
  </si>
  <si>
    <t>4509 WEST STONE DRIVE (AREA B)INDUSTRIAL DRIVE (</t>
  </si>
  <si>
    <t>Explosives</t>
  </si>
  <si>
    <t>TN0003671</t>
  </si>
  <si>
    <t>AFG STREAM, ARNOTT CREEK, HOLSTON, HOLSTON RIVER, HOLSTON RV, MADD BRANCH, SOUTH FORK HOLSTON RIVER</t>
  </si>
  <si>
    <t>06010104000630</t>
  </si>
  <si>
    <t>CAYUCOS SANITARY DISTRICT WRRF</t>
  </si>
  <si>
    <t>800 TORO CREEK ROAD</t>
  </si>
  <si>
    <t>MORRO BAY</t>
  </si>
  <si>
    <t>CA3000001</t>
  </si>
  <si>
    <t>METROPOLITAN PARK 678</t>
  </si>
  <si>
    <t>1400 S EADS ST</t>
  </si>
  <si>
    <t>VAG830559</t>
  </si>
  <si>
    <t>METRO VIRGINIA OFFICE BUILDING</t>
  </si>
  <si>
    <t>2395 MILL RD</t>
  </si>
  <si>
    <t>VAG830558</t>
  </si>
  <si>
    <t>POTOMAC YARDS LANDBAY H/I</t>
  </si>
  <si>
    <t>2551 MAIN LINE BLVD</t>
  </si>
  <si>
    <t>VAG830562</t>
  </si>
  <si>
    <t>1900 CRYSTAL DRIVE - TOWERS</t>
  </si>
  <si>
    <t>1900 CRYSTAL DRIVE</t>
  </si>
  <si>
    <t>VAG830560</t>
  </si>
  <si>
    <t>VIRGINIA BEACH BLVD FORCE MAIN REPLACEMENT PROJECT</t>
  </si>
  <si>
    <t>VIRGINIA BEACH BLVD</t>
  </si>
  <si>
    <t>VAG830555</t>
  </si>
  <si>
    <t>ALLAN MYERS - LASKIN ROAD IMPROVEMENTS</t>
  </si>
  <si>
    <t>LASKIN ROAD</t>
  </si>
  <si>
    <t>VAG830561</t>
  </si>
  <si>
    <t>ALEXANDRIA BUS DEPOT</t>
  </si>
  <si>
    <t>600 N ROYAL ST</t>
  </si>
  <si>
    <t>VAG830554</t>
  </si>
  <si>
    <t>SEAPORT SQUARE PARCEL N/P</t>
  </si>
  <si>
    <t>391 CONGRESS STREET</t>
  </si>
  <si>
    <t>BOSTON</t>
  </si>
  <si>
    <t>MAG910894</t>
  </si>
  <si>
    <t>FORT POINT CHANNEL/BOSTON HARBOR</t>
  </si>
  <si>
    <t>ALLEGIANT STADIUM</t>
  </si>
  <si>
    <t>3333 AL DAVIS WAY</t>
  </si>
  <si>
    <t>Professional Sports Clubs and Promoters (professional sports clubs)</t>
  </si>
  <si>
    <t>NV0024239</t>
  </si>
  <si>
    <t>LAS VEGAS WASH HISTORIC LATERAL SECTION</t>
  </si>
  <si>
    <t>POTOMAC YARDS LAND BAY F EAST INFRASTRUCTURE</t>
  </si>
  <si>
    <t>3801 POTOMAC AVE</t>
  </si>
  <si>
    <t>VAG830566</t>
  </si>
  <si>
    <t>FILLMORE SHOPPING CENTER</t>
  </si>
  <si>
    <t>2619 COLUMBIA PIKE</t>
  </si>
  <si>
    <t>Miscellaneous Retail Stores, NEC (manufacture of orthopedic devices to prescription in a retail environment)</t>
  </si>
  <si>
    <t>VAG830569</t>
  </si>
  <si>
    <t>NORTH LAKE HOLLY IMPROVEMENT  - SECTION III B</t>
  </si>
  <si>
    <t>PARKS AVE FROM NORFOLK AVE TO VIRGINIA BEACH BLVD</t>
  </si>
  <si>
    <t>VAG830568</t>
  </si>
  <si>
    <t>ATLANTIC OCEAN-RUDEE INLET</t>
  </si>
  <si>
    <t>VIRGINIA TECH INNOVATION CAMPUS ACADEMIC BLDG 1</t>
  </si>
  <si>
    <t>3625 POTOMAC AVE</t>
  </si>
  <si>
    <t>VAG830574</t>
  </si>
  <si>
    <t>FORMER WESTINGHOUSE ELEVATOR PLT</t>
  </si>
  <si>
    <t>1200 BIGLERVILLE RD</t>
  </si>
  <si>
    <t>GETTYSBURG</t>
  </si>
  <si>
    <t>17325-7896</t>
  </si>
  <si>
    <t>PA0081957</t>
  </si>
  <si>
    <t>UNNAMED TRIB TO ROCK CREEK, UNT TO ROCK CREEK</t>
  </si>
  <si>
    <t>02070009000809</t>
  </si>
  <si>
    <t>NAVAL AUX. LANDING FIELD - SAN CLEMENTE ISLAND</t>
  </si>
  <si>
    <t>NAVAL AUXILIARY LANDING FIELD</t>
  </si>
  <si>
    <t>SAN CLEMENTE</t>
  </si>
  <si>
    <t>92135SNVYN55NMS</t>
  </si>
  <si>
    <t>CA0110175</t>
  </si>
  <si>
    <t>1200 NORTH HENRY VENTURE LLC</t>
  </si>
  <si>
    <t>1200 NORTH HENRY ST</t>
  </si>
  <si>
    <t>VAG830575</t>
  </si>
  <si>
    <t>BROAD &amp; WASHINGTON</t>
  </si>
  <si>
    <t>111 E BROAD ST</t>
  </si>
  <si>
    <t>VAG830582</t>
  </si>
  <si>
    <t>CHANNEL ISLANDS URCHIN CO. LLC</t>
  </si>
  <si>
    <t>452 LIGHTHOUSE CIRCLE DRIVE</t>
  </si>
  <si>
    <t>Animal Aquaculture (finfish farms)</t>
  </si>
  <si>
    <t>CA0064696</t>
  </si>
  <si>
    <t>2050 AND 2051 SOUTH BELL STREET</t>
  </si>
  <si>
    <t>2050 AND 2051 S BELL ST</t>
  </si>
  <si>
    <t>VAG830588</t>
  </si>
  <si>
    <t>TESORO LOGISTICS OPERATIONS LLC MARTINEZ TERMINAL</t>
  </si>
  <si>
    <t>150 SOLANO WAY</t>
  </si>
  <si>
    <t>PACHECO</t>
  </si>
  <si>
    <t>94553-1465</t>
  </si>
  <si>
    <t>94553TSCCRAVONR</t>
  </si>
  <si>
    <t>CA0004961</t>
  </si>
  <si>
    <t>HASTINGS SLOUGH, SUISUN BAY, LOWER WALNUT CREEK</t>
  </si>
  <si>
    <t>Hastings Slough</t>
  </si>
  <si>
    <t>KEMPS LANDING</t>
  </si>
  <si>
    <t>5152 PRINCESS ANNE RD</t>
  </si>
  <si>
    <t>VAG830592</t>
  </si>
  <si>
    <t>2618WCHMRS848DU</t>
  </si>
  <si>
    <t>WV0117986</t>
  </si>
  <si>
    <t>ATLANTIC PARK</t>
  </si>
  <si>
    <t>20TH ST VIRGINIA BEACH BLVD PACIFIC AND BALTIC AVE</t>
  </si>
  <si>
    <t>VAG830602</t>
  </si>
  <si>
    <t>ATLANTIC OCEAN-RUDEE INLET, LYNNHAVEN RIVER</t>
  </si>
  <si>
    <t>FOUNDERS ROW II CITY OF FALLS CHURCH</t>
  </si>
  <si>
    <t>1001 AND 1003 W BROAD ST</t>
  </si>
  <si>
    <t>VAG830597</t>
  </si>
  <si>
    <t>ALTA CROSSROADS PARTS A AND C</t>
  </si>
  <si>
    <t>5839 COLUMBIA PIKE</t>
  </si>
  <si>
    <t>VAG830598</t>
  </si>
  <si>
    <t>VIENNA MARKET</t>
  </si>
  <si>
    <t>239 MAPLE AVE W</t>
  </si>
  <si>
    <t>VIENNA</t>
  </si>
  <si>
    <t>Lessors of Real Property, NEC</t>
  </si>
  <si>
    <t>VAG830596</t>
  </si>
  <si>
    <t>GLOBAL MONTELLO GROUP 577</t>
  </si>
  <si>
    <t>948 J CLYDE MORRIS BLVD</t>
  </si>
  <si>
    <t>NEWPORT NEWS</t>
  </si>
  <si>
    <t>VAG830604</t>
  </si>
  <si>
    <t>NORTHWEST BRANCH BACK RIVER</t>
  </si>
  <si>
    <t>GLOBAL MONTELLO GROUP 566</t>
  </si>
  <si>
    <t>1200 MONTICELLO AVE</t>
  </si>
  <si>
    <t>NORFOLK</t>
  </si>
  <si>
    <t>VAG830606</t>
  </si>
  <si>
    <t>ELIZABETH RIVER</t>
  </si>
  <si>
    <t>MXD REDEVELOPMENT</t>
  </si>
  <si>
    <t>121 &amp; 123 BROADWAY, 250 &amp; 290 BINNEY STREET</t>
  </si>
  <si>
    <t>CAMBRIDGE</t>
  </si>
  <si>
    <t>MAG912011</t>
  </si>
  <si>
    <t>BROAD CANAL TO CHARLES RIVER</t>
  </si>
  <si>
    <t>AHDC GLEBE MOUNT VERNON</t>
  </si>
  <si>
    <t>221 W GLEBE RD</t>
  </si>
  <si>
    <t>VAG830610</t>
  </si>
  <si>
    <t>1901 N MOORE STREET</t>
  </si>
  <si>
    <t>1901 N MOORE ST</t>
  </si>
  <si>
    <t>VAG830609</t>
  </si>
  <si>
    <t>COASTAL VIRGINIA OFFSHORE WIND (CVOW)</t>
  </si>
  <si>
    <t>RIFLE RANGE RD</t>
  </si>
  <si>
    <t>VAG830613</t>
  </si>
  <si>
    <t>REBEL STATION #8</t>
  </si>
  <si>
    <t>3225 NORTH LAS VEGAS BOULEVARD</t>
  </si>
  <si>
    <t>NV0024257</t>
  </si>
  <si>
    <t>DABNEY ROAD INDUSTRIAL</t>
  </si>
  <si>
    <t>13710 DABNEY RD</t>
  </si>
  <si>
    <t>WOODBRIDGE</t>
  </si>
  <si>
    <t>VAG830619</t>
  </si>
  <si>
    <t>POTOMAC RIVER-OCCOQUAN BAY</t>
  </si>
  <si>
    <t>JEFFERSON TERMINAL SOUTH</t>
  </si>
  <si>
    <t>6342 NORTH TWIN CITY HWY</t>
  </si>
  <si>
    <t>NEDERLAND</t>
  </si>
  <si>
    <t>DOMINION SQUARE</t>
  </si>
  <si>
    <t>1592 SPRING HILL RD</t>
  </si>
  <si>
    <t>VAG830623</t>
  </si>
  <si>
    <t>LANDMARK INOVA HOSPITAL CAMPUS</t>
  </si>
  <si>
    <t>6001 DUKE ST</t>
  </si>
  <si>
    <t>VAG830630</t>
  </si>
  <si>
    <t>Refinement identified and defaulted to plant flow</t>
  </si>
  <si>
    <t>Processing into formulation, mixture, or reaction product (was processing aid)</t>
  </si>
  <si>
    <t>NO</t>
  </si>
  <si>
    <t>92.7 ug/L</t>
  </si>
  <si>
    <t>Waste Handling, Disposal and Treatment (Remediation)</t>
  </si>
  <si>
    <t>2,200 ug/L</t>
  </si>
  <si>
    <t>0.5 ug/L</t>
  </si>
  <si>
    <t>Units</t>
  </si>
  <si>
    <t>Value</t>
  </si>
  <si>
    <t>ug/kg</t>
  </si>
  <si>
    <t>L/million L</t>
  </si>
  <si>
    <t>CASRN 107-06-2</t>
  </si>
  <si>
    <t xml:space="preserve"> Surface Water Concentration Estimates for 1,2-Dichloroethane</t>
  </si>
  <si>
    <t>ReadME</t>
  </si>
  <si>
    <t>12DCA per Facility max release</t>
  </si>
  <si>
    <t>Max conc per OES</t>
  </si>
  <si>
    <t>Conversion Factors</t>
  </si>
  <si>
    <t>The tab includes conversion factors between ug/kg and L/million L.</t>
  </si>
  <si>
    <t>This tab includes maximum concentrations by occupational exposure scenario.</t>
  </si>
  <si>
    <t>This tab includes maximum releases by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</si>
</sst>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rgb="FFFF0000"/>
      <name val="Aptos Narrow"/>
      <family val="2"/>
      <scheme val="minor"/>
    </font>
    <font>
      <b/>
      <sz val="16"/>
      <color rgb="FF000000"/>
      <name val="Times New Roman"/>
      <family val="1"/>
    </font>
    <font>
      <b/>
      <sz val="14"/>
      <color theme="1"/>
      <name val="Times New Roman"/>
      <family val="1"/>
    </font>
    <font>
      <sz val="12"/>
      <color theme="1"/>
      <name val="Times New Roman"/>
      <family val="1"/>
    </font>
    <font>
      <b/>
      <sz val="12"/>
      <color theme="1"/>
      <name val="Times New Roman"/>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0" fillId="0" borderId="0" xfId="0" quotePrefix="1"/>
    <xf numFmtId="1" fontId="0" fillId="0" borderId="0" xfId="0" applyNumberFormat="1"/>
    <xf numFmtId="1" fontId="0" fillId="0" borderId="0" xfId="0" quotePrefix="1" applyNumberFormat="1"/>
    <xf numFmtId="1" fontId="0" fillId="0" borderId="0" xfId="0" quotePrefix="1" applyNumberFormat="1" applyAlignment="1">
      <alignment horizontal="right"/>
    </xf>
    <xf numFmtId="0" fontId="16" fillId="0" borderId="10" xfId="0" applyFont="1" applyBorder="1" applyAlignment="1">
      <alignment wrapText="1"/>
    </xf>
    <xf numFmtId="0" fontId="0" fillId="0" borderId="10" xfId="0" applyBorder="1"/>
    <xf numFmtId="0" fontId="0" fillId="0" borderId="10" xfId="0" applyBorder="1" applyAlignment="1">
      <alignment wrapText="1"/>
    </xf>
    <xf numFmtId="11" fontId="0" fillId="0" borderId="0" xfId="0" applyNumberFormat="1"/>
    <xf numFmtId="1" fontId="0" fillId="36" borderId="0" xfId="0" applyNumberFormat="1" applyFill="1"/>
    <xf numFmtId="0" fontId="0" fillId="36" borderId="0" xfId="0" applyFill="1"/>
    <xf numFmtId="0" fontId="0" fillId="36" borderId="0" xfId="0" quotePrefix="1" applyFill="1"/>
    <xf numFmtId="11" fontId="0" fillId="36" borderId="0" xfId="0" applyNumberFormat="1" applyFill="1"/>
    <xf numFmtId="3" fontId="0" fillId="0" borderId="0" xfId="0" applyNumberFormat="1"/>
    <xf numFmtId="1" fontId="0" fillId="36" borderId="0" xfId="0" quotePrefix="1" applyNumberFormat="1" applyFill="1"/>
    <xf numFmtId="0" fontId="0" fillId="38" borderId="0" xfId="0" applyFill="1"/>
    <xf numFmtId="1" fontId="0" fillId="38" borderId="0" xfId="0" applyNumberFormat="1" applyFill="1"/>
    <xf numFmtId="14" fontId="0" fillId="0" borderId="0" xfId="0" applyNumberFormat="1"/>
    <xf numFmtId="14" fontId="0" fillId="38" borderId="0" xfId="0" applyNumberFormat="1" applyFill="1"/>
    <xf numFmtId="0" fontId="16" fillId="38" borderId="0" xfId="0" applyFont="1" applyFill="1"/>
    <xf numFmtId="0" fontId="0" fillId="39" borderId="0" xfId="0" applyFill="1"/>
    <xf numFmtId="1" fontId="0" fillId="39" borderId="0" xfId="0" applyNumberFormat="1" applyFill="1"/>
    <xf numFmtId="0" fontId="16" fillId="39" borderId="0" xfId="0" applyFont="1" applyFill="1"/>
    <xf numFmtId="0" fontId="0" fillId="39" borderId="0" xfId="0" quotePrefix="1" applyFill="1"/>
    <xf numFmtId="11" fontId="0" fillId="39" borderId="0" xfId="0" applyNumberFormat="1" applyFill="1"/>
    <xf numFmtId="1" fontId="0" fillId="39" borderId="0" xfId="0" quotePrefix="1" applyNumberFormat="1" applyFill="1"/>
    <xf numFmtId="14" fontId="0" fillId="39" borderId="0" xfId="0" applyNumberFormat="1" applyFill="1"/>
    <xf numFmtId="0" fontId="16" fillId="36" borderId="0" xfId="0" applyFont="1" applyFill="1"/>
    <xf numFmtId="14" fontId="0" fillId="36" borderId="0" xfId="0" applyNumberFormat="1" applyFill="1"/>
    <xf numFmtId="0" fontId="18" fillId="39" borderId="0" xfId="0" applyFont="1" applyFill="1"/>
    <xf numFmtId="0" fontId="18" fillId="36" borderId="0" xfId="0" applyFont="1" applyFill="1"/>
    <xf numFmtId="0" fontId="0" fillId="0" borderId="11" xfId="0" applyBorder="1"/>
    <xf numFmtId="0" fontId="16" fillId="0" borderId="11" xfId="0" applyFont="1" applyBorder="1" applyAlignment="1">
      <alignment wrapText="1"/>
    </xf>
    <xf numFmtId="0" fontId="0" fillId="0" borderId="0" xfId="0" applyAlignment="1">
      <alignment horizontal="center"/>
    </xf>
    <xf numFmtId="0" fontId="20" fillId="39" borderId="0" xfId="0" applyFont="1" applyFill="1" applyAlignment="1">
      <alignment horizontal="center" vertical="center"/>
    </xf>
    <xf numFmtId="0" fontId="21" fillId="0" borderId="0" xfId="0" applyFont="1" applyAlignment="1">
      <alignment horizontal="center"/>
    </xf>
    <xf numFmtId="49" fontId="22" fillId="0" borderId="0" xfId="0" applyNumberFormat="1" applyFont="1" applyAlignment="1">
      <alignment horizontal="left"/>
    </xf>
    <xf numFmtId="0" fontId="19" fillId="0" borderId="0" xfId="0" applyFont="1" applyAlignment="1">
      <alignment horizontal="center" vertical="center" wrapText="1"/>
    </xf>
    <xf numFmtId="0" fontId="0" fillId="0" borderId="12" xfId="0" applyBorder="1"/>
    <xf numFmtId="0" fontId="16" fillId="0" borderId="12" xfId="0" applyFont="1" applyBorder="1"/>
    <xf numFmtId="0" fontId="16" fillId="0" borderId="0" xfId="0" applyFont="1"/>
    <xf numFmtId="0" fontId="16" fillId="33" borderId="0" xfId="0" applyFont="1" applyFill="1" applyAlignment="1">
      <alignment horizontal="center"/>
    </xf>
    <xf numFmtId="0" fontId="16" fillId="34" borderId="0" xfId="0" applyFont="1" applyFill="1" applyAlignment="1">
      <alignment horizontal="center"/>
    </xf>
    <xf numFmtId="0" fontId="16" fillId="35" borderId="0" xfId="0" applyFont="1" applyFill="1" applyAlignment="1">
      <alignment horizontal="center"/>
    </xf>
    <xf numFmtId="0" fontId="16" fillId="37"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2962275</xdr:colOff>
      <xdr:row>4</xdr:row>
      <xdr:rowOff>28575</xdr:rowOff>
    </xdr:from>
    <xdr:to>
      <xdr:col>0</xdr:col>
      <xdr:colOff>4587875</xdr:colOff>
      <xdr:row>8</xdr:row>
      <xdr:rowOff>95250</xdr:rowOff>
    </xdr:to>
    <xdr:pic>
      <xdr:nvPicPr>
        <xdr:cNvPr id="2" name="Picture 2">
          <a:extLst>
            <a:ext uri="{FF2B5EF4-FFF2-40B4-BE49-F238E27FC236}">
              <a16:creationId xmlns:a16="http://schemas.microsoft.com/office/drawing/2014/main" id="{207D1BB0-8EDC-41B8-BE7D-A449DD71E0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46" b="25731"/>
        <a:stretch/>
      </xdr:blipFill>
      <xdr:spPr bwMode="auto">
        <a:xfrm>
          <a:off x="2962275" y="1095375"/>
          <a:ext cx="1625600" cy="803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72AF-35D5-4B7F-9991-5BA7AFB94CD9}">
  <dimension ref="A1:A13"/>
  <sheetViews>
    <sheetView showGridLines="0" tabSelected="1" zoomScaleNormal="100" workbookViewId="0"/>
  </sheetViews>
  <sheetFormatPr defaultRowHeight="15" x14ac:dyDescent="0.25"/>
  <cols>
    <col min="1" max="1" width="112.7109375" customWidth="1"/>
  </cols>
  <sheetData>
    <row r="1" spans="1:1" ht="36.75" customHeight="1" x14ac:dyDescent="0.25">
      <c r="A1" s="37" t="s">
        <v>3092</v>
      </c>
    </row>
    <row r="2" spans="1:1" x14ac:dyDescent="0.25">
      <c r="A2" s="33"/>
    </row>
    <row r="3" spans="1:1" ht="18.75" x14ac:dyDescent="0.25">
      <c r="A3" s="34" t="s">
        <v>3091</v>
      </c>
    </row>
    <row r="4" spans="1:1" ht="15.75" x14ac:dyDescent="0.25">
      <c r="A4" s="35"/>
    </row>
    <row r="5" spans="1:1" x14ac:dyDescent="0.25">
      <c r="A5" s="33"/>
    </row>
    <row r="6" spans="1:1" x14ac:dyDescent="0.25">
      <c r="A6" s="33"/>
    </row>
    <row r="7" spans="1:1" x14ac:dyDescent="0.25">
      <c r="A7" s="33"/>
    </row>
    <row r="8" spans="1:1" x14ac:dyDescent="0.25">
      <c r="A8" s="33"/>
    </row>
    <row r="9" spans="1:1" x14ac:dyDescent="0.25">
      <c r="A9" s="33"/>
    </row>
    <row r="10" spans="1:1" x14ac:dyDescent="0.25">
      <c r="A10" s="33"/>
    </row>
    <row r="13" spans="1:1" ht="15.75" x14ac:dyDescent="0.25">
      <c r="A13" s="36"/>
    </row>
  </sheetData>
  <sheetProtection sheet="1" objects="1" scenarios="1" formatCells="0" formatColumns="0" formatRows="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38B97-B734-4037-B033-9FF761C7DA55}">
  <dimension ref="A1:B4"/>
  <sheetViews>
    <sheetView workbookViewId="0">
      <selection activeCell="B8" sqref="B8"/>
    </sheetView>
  </sheetViews>
  <sheetFormatPr defaultRowHeight="15" x14ac:dyDescent="0.25"/>
  <cols>
    <col min="1" max="1" width="28.85546875" customWidth="1"/>
    <col min="2" max="2" width="69.85546875" customWidth="1"/>
  </cols>
  <sheetData>
    <row r="1" spans="1:2" x14ac:dyDescent="0.25">
      <c r="A1" s="40" t="s">
        <v>3093</v>
      </c>
    </row>
    <row r="2" spans="1:2" x14ac:dyDescent="0.25">
      <c r="A2" s="39" t="s">
        <v>3094</v>
      </c>
      <c r="B2" s="38" t="s">
        <v>3099</v>
      </c>
    </row>
    <row r="3" spans="1:2" x14ac:dyDescent="0.25">
      <c r="A3" s="39" t="s">
        <v>3095</v>
      </c>
      <c r="B3" s="38" t="s">
        <v>3098</v>
      </c>
    </row>
    <row r="4" spans="1:2" x14ac:dyDescent="0.25">
      <c r="A4" s="39" t="s">
        <v>3096</v>
      </c>
      <c r="B4" s="38" t="s">
        <v>3097</v>
      </c>
    </row>
  </sheetData>
  <sheetProtection sheet="1" objects="1" scenarios="1" formatCells="0"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B95A-4FAE-42E0-84C8-CECB20D619E2}">
  <dimension ref="A1:CT516"/>
  <sheetViews>
    <sheetView topLeftCell="BQ1" workbookViewId="0">
      <selection activeCell="BV517" sqref="BV517"/>
    </sheetView>
  </sheetViews>
  <sheetFormatPr defaultRowHeight="15" x14ac:dyDescent="0.25"/>
  <cols>
    <col min="1" max="1" width="14.28515625" customWidth="1"/>
    <col min="3" max="3" width="20.5703125" customWidth="1"/>
    <col min="4" max="4" width="20.85546875" customWidth="1"/>
    <col min="5" max="5" width="16.7109375" customWidth="1"/>
    <col min="8" max="8" width="10.85546875" customWidth="1"/>
    <col min="9" max="9" width="10.5703125" customWidth="1"/>
    <col min="10" max="10" width="19.140625" customWidth="1"/>
    <col min="11" max="11" width="18.7109375" customWidth="1"/>
    <col min="12" max="12" width="14.140625" customWidth="1"/>
    <col min="13" max="13" width="9.5703125" customWidth="1"/>
    <col min="14" max="14" width="13.7109375" customWidth="1"/>
    <col min="15" max="15" width="9.85546875" customWidth="1"/>
    <col min="16" max="16" width="10.140625" customWidth="1"/>
    <col min="17" max="18" width="10" customWidth="1"/>
    <col min="19" max="19" width="14.140625" customWidth="1"/>
    <col min="20" max="21" width="14.7109375" customWidth="1"/>
    <col min="26" max="26" width="13.5703125" customWidth="1"/>
    <col min="27" max="27" width="20.140625" customWidth="1"/>
    <col min="28" max="28" width="16.140625" customWidth="1"/>
    <col min="29" max="29" width="14.85546875" customWidth="1"/>
    <col min="33" max="33" width="15.85546875" customWidth="1"/>
    <col min="34" max="34" width="16" customWidth="1"/>
    <col min="35" max="35" width="11.85546875" customWidth="1"/>
    <col min="36" max="36" width="10.140625" customWidth="1"/>
    <col min="37" max="37" width="11" customWidth="1"/>
    <col min="39" max="39" width="18.85546875" customWidth="1"/>
    <col min="40" max="40" width="21.85546875" customWidth="1"/>
    <col min="48" max="48" width="19.140625" customWidth="1"/>
    <col min="70" max="70" width="14.140625" customWidth="1"/>
    <col min="72" max="72" width="10.85546875" customWidth="1"/>
    <col min="75" max="75" width="9.85546875" customWidth="1"/>
    <col min="76" max="76" width="12.5703125" customWidth="1"/>
    <col min="77" max="77" width="13.85546875" customWidth="1"/>
    <col min="78" max="78" width="14.85546875" customWidth="1"/>
    <col min="79" max="79" width="14.42578125" customWidth="1"/>
    <col min="80" max="80" width="15.5703125" customWidth="1"/>
    <col min="81" max="81" width="17.5703125" customWidth="1"/>
    <col min="82" max="82" width="13" customWidth="1"/>
    <col min="83" max="85" width="12.5703125" customWidth="1"/>
    <col min="86" max="86" width="16.28515625" customWidth="1"/>
    <col min="92" max="92" width="18.140625" customWidth="1"/>
    <col min="93" max="93" width="19.140625" customWidth="1"/>
    <col min="94" max="94" width="11.85546875" customWidth="1"/>
    <col min="98" max="98" width="12.28515625" customWidth="1"/>
  </cols>
  <sheetData>
    <row r="1" spans="1:93" ht="30" customHeight="1" x14ac:dyDescent="0.25">
      <c r="BQ1" s="41" t="s">
        <v>0</v>
      </c>
      <c r="BR1" s="41"/>
      <c r="BS1" s="41"/>
      <c r="BT1" s="41"/>
      <c r="BU1" s="41"/>
      <c r="BV1" s="41"/>
      <c r="BW1" s="41"/>
      <c r="BX1" s="42" t="s">
        <v>1</v>
      </c>
      <c r="BY1" s="42"/>
      <c r="BZ1" s="42"/>
      <c r="CA1" s="43" t="s">
        <v>2</v>
      </c>
      <c r="CB1" s="43"/>
      <c r="CC1" s="43"/>
      <c r="CD1" s="44" t="s">
        <v>3</v>
      </c>
      <c r="CE1" s="44"/>
      <c r="CF1" s="44" t="s">
        <v>4</v>
      </c>
      <c r="CG1" s="44"/>
      <c r="CH1" s="13">
        <v>6375</v>
      </c>
      <c r="CI1">
        <v>480</v>
      </c>
    </row>
    <row r="2" spans="1:93" ht="60" x14ac:dyDescent="0.25">
      <c r="A2" s="6" t="s">
        <v>5</v>
      </c>
      <c r="B2" s="6" t="s">
        <v>6</v>
      </c>
      <c r="C2" s="6" t="s">
        <v>7</v>
      </c>
      <c r="D2" s="6" t="s">
        <v>8</v>
      </c>
      <c r="E2" s="6" t="s">
        <v>9</v>
      </c>
      <c r="F2" s="6" t="s">
        <v>10</v>
      </c>
      <c r="G2" s="6" t="s">
        <v>11</v>
      </c>
      <c r="H2" s="6" t="s">
        <v>12</v>
      </c>
      <c r="I2" s="6" t="s">
        <v>13</v>
      </c>
      <c r="J2" s="6" t="s">
        <v>14</v>
      </c>
      <c r="K2" s="6" t="s">
        <v>15</v>
      </c>
      <c r="L2" s="7" t="s">
        <v>16</v>
      </c>
      <c r="M2" s="6" t="s">
        <v>17</v>
      </c>
      <c r="N2" s="6" t="s">
        <v>18</v>
      </c>
      <c r="O2" s="7" t="s">
        <v>19</v>
      </c>
      <c r="P2" s="7" t="s">
        <v>20</v>
      </c>
      <c r="Q2" s="7" t="s">
        <v>21</v>
      </c>
      <c r="R2" s="5" t="s">
        <v>22</v>
      </c>
      <c r="S2" s="5" t="s">
        <v>23</v>
      </c>
      <c r="T2" s="5" t="s">
        <v>24</v>
      </c>
      <c r="U2" s="5" t="s">
        <v>25</v>
      </c>
      <c r="V2" s="6" t="s">
        <v>26</v>
      </c>
      <c r="W2" s="6" t="s">
        <v>27</v>
      </c>
      <c r="X2" s="6" t="s">
        <v>28</v>
      </c>
      <c r="Y2" s="6" t="s">
        <v>29</v>
      </c>
      <c r="Z2" s="6" t="s">
        <v>30</v>
      </c>
      <c r="AA2" s="6" t="s">
        <v>31</v>
      </c>
      <c r="AB2" s="6" t="s">
        <v>32</v>
      </c>
      <c r="AC2" s="6" t="s">
        <v>33</v>
      </c>
      <c r="AD2" s="6" t="s">
        <v>34</v>
      </c>
      <c r="AE2" s="6" t="s">
        <v>35</v>
      </c>
      <c r="AF2" s="6" t="s">
        <v>36</v>
      </c>
      <c r="AG2" s="6" t="s">
        <v>37</v>
      </c>
      <c r="AH2" s="6" t="s">
        <v>38</v>
      </c>
      <c r="AI2" s="6" t="s">
        <v>39</v>
      </c>
      <c r="AJ2" s="6" t="s">
        <v>40</v>
      </c>
      <c r="AK2" s="6" t="s">
        <v>41</v>
      </c>
      <c r="AL2" s="6" t="s">
        <v>42</v>
      </c>
      <c r="AM2" s="6" t="s">
        <v>43</v>
      </c>
      <c r="AN2" s="6" t="s">
        <v>44</v>
      </c>
      <c r="AO2" s="6" t="s">
        <v>45</v>
      </c>
      <c r="AP2" s="6" t="s">
        <v>46</v>
      </c>
      <c r="AQ2" s="6" t="s">
        <v>47</v>
      </c>
      <c r="AR2" s="6" t="s">
        <v>48</v>
      </c>
      <c r="AS2" s="6" t="s">
        <v>49</v>
      </c>
      <c r="AT2" s="6" t="s">
        <v>50</v>
      </c>
      <c r="AU2" s="6" t="s">
        <v>51</v>
      </c>
      <c r="AV2" s="6" t="s">
        <v>52</v>
      </c>
      <c r="AW2" s="6" t="s">
        <v>53</v>
      </c>
      <c r="AX2" s="6" t="s">
        <v>54</v>
      </c>
      <c r="AY2" s="6" t="s">
        <v>55</v>
      </c>
      <c r="AZ2" s="6" t="s">
        <v>56</v>
      </c>
      <c r="BA2" s="6" t="s">
        <v>57</v>
      </c>
      <c r="BB2" s="6" t="s">
        <v>58</v>
      </c>
      <c r="BC2" s="6" t="s">
        <v>59</v>
      </c>
      <c r="BD2" s="6" t="s">
        <v>60</v>
      </c>
      <c r="BE2" s="6" t="s">
        <v>61</v>
      </c>
      <c r="BF2" s="6" t="s">
        <v>62</v>
      </c>
      <c r="BG2" s="6" t="s">
        <v>63</v>
      </c>
      <c r="BH2" s="6" t="s">
        <v>64</v>
      </c>
      <c r="BI2" s="6" t="s">
        <v>65</v>
      </c>
      <c r="BJ2" s="6" t="s">
        <v>66</v>
      </c>
      <c r="BK2" s="6" t="s">
        <v>67</v>
      </c>
      <c r="BL2" s="6" t="s">
        <v>68</v>
      </c>
      <c r="BM2" s="6" t="s">
        <v>69</v>
      </c>
      <c r="BN2" s="6" t="s">
        <v>70</v>
      </c>
      <c r="BO2" s="6" t="s">
        <v>71</v>
      </c>
      <c r="BP2" s="6" t="s">
        <v>72</v>
      </c>
      <c r="BQ2" s="6" t="s">
        <v>73</v>
      </c>
      <c r="BR2" s="6" t="s">
        <v>74</v>
      </c>
      <c r="BS2" s="6" t="s">
        <v>75</v>
      </c>
      <c r="BT2" s="6" t="s">
        <v>76</v>
      </c>
      <c r="BU2" s="6" t="s">
        <v>77</v>
      </c>
      <c r="BV2" s="6" t="s">
        <v>78</v>
      </c>
      <c r="BW2" s="6" t="s">
        <v>79</v>
      </c>
      <c r="BX2" s="5" t="s">
        <v>80</v>
      </c>
      <c r="BY2" s="5" t="s">
        <v>81</v>
      </c>
      <c r="BZ2" s="5" t="s">
        <v>82</v>
      </c>
      <c r="CA2" s="5" t="s">
        <v>80</v>
      </c>
      <c r="CB2" s="5" t="s">
        <v>81</v>
      </c>
      <c r="CC2" s="5" t="s">
        <v>82</v>
      </c>
      <c r="CD2" s="5" t="s">
        <v>83</v>
      </c>
      <c r="CE2" s="5" t="s">
        <v>84</v>
      </c>
      <c r="CF2" s="5" t="s">
        <v>83</v>
      </c>
      <c r="CG2" s="5" t="s">
        <v>84</v>
      </c>
      <c r="CH2" s="5" t="s">
        <v>85</v>
      </c>
      <c r="CI2" s="5" t="s">
        <v>86</v>
      </c>
      <c r="CJ2" s="31"/>
      <c r="CK2" s="31"/>
      <c r="CL2" s="31"/>
      <c r="CM2" s="31"/>
      <c r="CN2" s="32"/>
      <c r="CO2" s="32" t="s">
        <v>87</v>
      </c>
    </row>
    <row r="3" spans="1:93" x14ac:dyDescent="0.25">
      <c r="A3" s="2">
        <v>110000310191</v>
      </c>
      <c r="B3">
        <v>2015</v>
      </c>
      <c r="C3" t="s">
        <v>88</v>
      </c>
      <c r="D3" t="s">
        <v>89</v>
      </c>
      <c r="E3" t="s">
        <v>90</v>
      </c>
      <c r="F3" t="s">
        <v>91</v>
      </c>
      <c r="G3">
        <v>1905</v>
      </c>
      <c r="H3">
        <v>42.452603000000003</v>
      </c>
      <c r="I3">
        <v>-70.973436000000007</v>
      </c>
      <c r="J3" t="s">
        <v>92</v>
      </c>
      <c r="K3" s="2">
        <v>110000310191</v>
      </c>
      <c r="L3" t="s">
        <v>93</v>
      </c>
      <c r="M3">
        <v>3724</v>
      </c>
      <c r="N3" t="s">
        <v>94</v>
      </c>
      <c r="O3" t="e">
        <v>#N/A</v>
      </c>
      <c r="P3" t="e">
        <v>#N/A</v>
      </c>
      <c r="Q3" t="e">
        <v>#N/A</v>
      </c>
      <c r="R3">
        <v>250</v>
      </c>
      <c r="S3">
        <v>0.60590279999999996</v>
      </c>
      <c r="T3">
        <f>S3/R3</f>
        <v>2.4236112000000001E-3</v>
      </c>
      <c r="U3">
        <f>S3/21</f>
        <v>2.8852514285714285E-2</v>
      </c>
      <c r="V3">
        <v>0</v>
      </c>
      <c r="W3" t="s">
        <v>95</v>
      </c>
      <c r="X3" t="s">
        <v>96</v>
      </c>
      <c r="Y3" t="s">
        <v>96</v>
      </c>
      <c r="Z3" t="s">
        <v>97</v>
      </c>
      <c r="AA3" t="s">
        <v>98</v>
      </c>
      <c r="AB3" s="2">
        <v>1090001001195</v>
      </c>
      <c r="AC3" t="e">
        <v>#N/A</v>
      </c>
      <c r="AD3" t="e">
        <v>#N/A</v>
      </c>
      <c r="AE3" t="e">
        <v>#N/A</v>
      </c>
      <c r="AF3">
        <v>2015</v>
      </c>
      <c r="AG3" s="2">
        <v>110000310191</v>
      </c>
      <c r="AH3" s="2">
        <v>110000310191</v>
      </c>
      <c r="AI3" t="s">
        <v>97</v>
      </c>
      <c r="AJ3" t="s">
        <v>99</v>
      </c>
      <c r="AL3">
        <v>2023</v>
      </c>
      <c r="AM3" s="1" t="s">
        <v>100</v>
      </c>
      <c r="AN3" t="s">
        <v>98</v>
      </c>
      <c r="AO3" t="s">
        <v>101</v>
      </c>
      <c r="AP3" t="s">
        <v>101</v>
      </c>
      <c r="AQ3">
        <v>0.10596875</v>
      </c>
      <c r="AR3" t="s">
        <v>102</v>
      </c>
      <c r="AS3">
        <v>0.10596875</v>
      </c>
      <c r="AT3">
        <v>0.16395802906250001</v>
      </c>
      <c r="AU3">
        <v>5867391</v>
      </c>
      <c r="AV3" t="s">
        <v>103</v>
      </c>
      <c r="AW3">
        <v>3</v>
      </c>
      <c r="AX3">
        <v>44.762</v>
      </c>
      <c r="AY3">
        <v>86.119</v>
      </c>
      <c r="AZ3">
        <v>140.72399999999999</v>
      </c>
      <c r="BA3">
        <v>498.85700000000003</v>
      </c>
      <c r="BB3">
        <v>202.35599999999999</v>
      </c>
      <c r="BC3">
        <v>44.725999999999999</v>
      </c>
      <c r="BD3">
        <v>21.736999999999998</v>
      </c>
      <c r="BE3">
        <v>10.904</v>
      </c>
      <c r="BF3">
        <v>8.9649999999999999</v>
      </c>
      <c r="BG3">
        <v>7.6310000000000002</v>
      </c>
      <c r="BH3">
        <v>10.920999999999999</v>
      </c>
      <c r="BI3">
        <v>40.524000000000001</v>
      </c>
      <c r="BJ3">
        <v>87.784999999999997</v>
      </c>
      <c r="BK3" t="s">
        <v>63</v>
      </c>
      <c r="BL3">
        <v>7.6310000000000002</v>
      </c>
      <c r="BM3">
        <v>18.657701711491399</v>
      </c>
      <c r="BN3">
        <v>11.0200955979378</v>
      </c>
      <c r="BO3">
        <v>109.442542787286</v>
      </c>
      <c r="BP3">
        <v>40.468656811061003</v>
      </c>
      <c r="BQ3">
        <v>0.40087537668092899</v>
      </c>
      <c r="BR3">
        <v>18.657701711491399</v>
      </c>
      <c r="BS3" t="s">
        <v>104</v>
      </c>
      <c r="BT3">
        <v>40.468656811061003</v>
      </c>
      <c r="BU3" t="s">
        <v>105</v>
      </c>
      <c r="BV3">
        <v>11.0200955979378</v>
      </c>
      <c r="BW3" t="s">
        <v>106</v>
      </c>
      <c r="BX3" s="8">
        <f>($T3*'Conversion Factors'!$B$3)/($BV3*'Conversion Factors'!$B$4)</f>
        <v>0.21992651320134943</v>
      </c>
      <c r="BY3" s="8">
        <f>($T3*'Conversion Factors'!$B$3)/($BR3*'Conversion Factors'!$B$4)</f>
        <v>0.12989870014414917</v>
      </c>
      <c r="BZ3" s="8">
        <f>($T3*'Conversion Factors'!$B$3)/($BT3*'Conversion Factors'!$B$4)</f>
        <v>5.9888599992712691E-2</v>
      </c>
      <c r="CA3" s="8">
        <f>($U3*'Conversion Factors'!$B$3)/($BV3*'Conversion Factors'!$B$4)</f>
        <v>2.6181727762065403</v>
      </c>
      <c r="CB3" s="8">
        <f>($U3*'Conversion Factors'!$B$3)/($BR3*'Conversion Factors'!$B$4)</f>
        <v>1.5464130969541567</v>
      </c>
      <c r="CC3" s="8">
        <f>($U3*'Conversion Factors'!$B$3)/($BT3*'Conversion Factors'!$B$4)</f>
        <v>0.71295952372276994</v>
      </c>
      <c r="CD3" t="str">
        <f>IF($BX3&gt;$CH$1,"YES","NO")</f>
        <v>NO</v>
      </c>
      <c r="CE3" t="str">
        <f>IF($BX3&gt;$CI$1,"YES","NO")</f>
        <v>NO</v>
      </c>
      <c r="CF3" t="str">
        <f t="shared" ref="CF3:CF18" si="0">IF($CA3&gt;$CH$1,"YES","NO")</f>
        <v>NO</v>
      </c>
      <c r="CG3" t="str">
        <f t="shared" ref="CG3:CG18" si="1">IF($CA3&gt;$CI$1,"YES","NO")</f>
        <v>NO</v>
      </c>
      <c r="CH3" s="8">
        <f>$CA3/$CI$1</f>
        <v>5.4545266170969589E-3</v>
      </c>
      <c r="CI3" t="str">
        <f>IF($CH3&gt;1,"YES","NO")</f>
        <v>NO</v>
      </c>
    </row>
    <row r="4" spans="1:93" x14ac:dyDescent="0.25">
      <c r="A4" s="2">
        <v>110000319904</v>
      </c>
      <c r="B4">
        <v>2024</v>
      </c>
      <c r="C4" t="s">
        <v>107</v>
      </c>
      <c r="D4" t="s">
        <v>108</v>
      </c>
      <c r="E4" t="s">
        <v>109</v>
      </c>
      <c r="F4" t="s">
        <v>110</v>
      </c>
      <c r="G4">
        <v>7410</v>
      </c>
      <c r="H4">
        <v>40.9375</v>
      </c>
      <c r="I4">
        <v>-74.131929999999997</v>
      </c>
      <c r="J4" t="s">
        <v>111</v>
      </c>
      <c r="K4" s="2">
        <v>110000319904</v>
      </c>
      <c r="L4" t="s">
        <v>93</v>
      </c>
      <c r="M4">
        <v>2899</v>
      </c>
      <c r="N4" t="s">
        <v>112</v>
      </c>
      <c r="O4" t="e">
        <v>#N/A</v>
      </c>
      <c r="P4" t="e">
        <v>#N/A</v>
      </c>
      <c r="Q4" t="e">
        <v>#N/A</v>
      </c>
      <c r="R4">
        <v>250</v>
      </c>
      <c r="S4">
        <v>5.8179348999999998E-2</v>
      </c>
      <c r="T4">
        <f t="shared" ref="T4:T67" si="2">S4/R4</f>
        <v>2.32717396E-4</v>
      </c>
      <c r="U4">
        <f t="shared" ref="U4:U67" si="3">S4/21</f>
        <v>2.7704451904761902E-3</v>
      </c>
      <c r="V4">
        <v>0</v>
      </c>
      <c r="W4" t="s">
        <v>95</v>
      </c>
      <c r="X4" t="s">
        <v>96</v>
      </c>
      <c r="Y4" t="s">
        <v>96</v>
      </c>
      <c r="Z4" t="s">
        <v>113</v>
      </c>
      <c r="AA4" t="s">
        <v>114</v>
      </c>
      <c r="AB4" s="2">
        <v>2030103000370</v>
      </c>
      <c r="AC4" t="e">
        <v>#N/A</v>
      </c>
      <c r="AD4" t="s">
        <v>115</v>
      </c>
      <c r="AE4" t="s">
        <v>116</v>
      </c>
      <c r="AF4">
        <v>2021</v>
      </c>
      <c r="AG4" s="2">
        <v>110000319904</v>
      </c>
      <c r="AH4" s="2">
        <v>110000319904</v>
      </c>
      <c r="AI4" t="s">
        <v>117</v>
      </c>
      <c r="AJ4" t="s">
        <v>113</v>
      </c>
      <c r="AL4">
        <v>2023</v>
      </c>
      <c r="AM4" s="1" t="s">
        <v>118</v>
      </c>
      <c r="AN4" t="s">
        <v>114</v>
      </c>
      <c r="AO4">
        <v>0.12959999999999999</v>
      </c>
      <c r="AP4">
        <v>8.4000000000000005E-2</v>
      </c>
      <c r="AQ4">
        <v>4.0132800000000003E-2</v>
      </c>
      <c r="AR4" t="s">
        <v>102</v>
      </c>
      <c r="AS4">
        <v>8.4000000000000005E-2</v>
      </c>
      <c r="AT4">
        <v>0.12996732</v>
      </c>
      <c r="AU4">
        <v>932030161</v>
      </c>
      <c r="AV4" t="s">
        <v>119</v>
      </c>
      <c r="AW4">
        <v>1</v>
      </c>
      <c r="AX4">
        <v>5.7809999999999997</v>
      </c>
      <c r="AY4">
        <v>14.667999999999999</v>
      </c>
      <c r="AZ4">
        <v>31.338000000000001</v>
      </c>
      <c r="BA4">
        <v>36.368000000000002</v>
      </c>
      <c r="BB4">
        <v>9.2780000000000005</v>
      </c>
      <c r="BC4">
        <v>7.508</v>
      </c>
      <c r="BD4">
        <v>5.6340000000000003</v>
      </c>
      <c r="BE4">
        <v>3.379</v>
      </c>
      <c r="BF4">
        <v>2.6190000000000002</v>
      </c>
      <c r="BG4">
        <v>3.637</v>
      </c>
      <c r="BH4">
        <v>12.208</v>
      </c>
      <c r="BI4">
        <v>9.7029999999999994</v>
      </c>
      <c r="BJ4">
        <v>9.5310000000000006</v>
      </c>
      <c r="BK4" t="s">
        <v>62</v>
      </c>
      <c r="BL4">
        <v>2.6190000000000002</v>
      </c>
      <c r="BM4">
        <v>6.4034229828850897</v>
      </c>
      <c r="BN4">
        <v>3.64242744158746</v>
      </c>
      <c r="BO4">
        <v>14.1344743276284</v>
      </c>
      <c r="BP4">
        <v>8.3419478635719901</v>
      </c>
      <c r="BQ4">
        <v>0.31776850855745697</v>
      </c>
      <c r="BR4">
        <v>6.4034229828850897</v>
      </c>
      <c r="BS4" t="s">
        <v>104</v>
      </c>
      <c r="BT4">
        <v>8.3419478635719901</v>
      </c>
      <c r="BU4" t="s">
        <v>105</v>
      </c>
      <c r="BV4">
        <v>3.64242744158746</v>
      </c>
      <c r="BW4" t="s">
        <v>106</v>
      </c>
      <c r="BX4" s="8">
        <f>($T4*'Conversion Factors'!$B$3)/($BV4*'Conversion Factors'!$B$4)</f>
        <v>6.3890743118983309E-2</v>
      </c>
      <c r="BY4" s="8">
        <f>($T4*'Conversion Factors'!$B$3)/($BR4*'Conversion Factors'!$B$4)</f>
        <v>3.634265557999234E-2</v>
      </c>
      <c r="BZ4" s="8">
        <f>($T4*'Conversion Factors'!$B$3)/($BT4*'Conversion Factors'!$B$4)</f>
        <v>2.7897248916675835E-2</v>
      </c>
      <c r="CA4" s="8">
        <f>($U4*'Conversion Factors'!$B$3)/($BV4*'Conversion Factors'!$B$4)</f>
        <v>0.76060408474980123</v>
      </c>
      <c r="CB4" s="8">
        <f>($U4*'Conversion Factors'!$B$3)/($BR4*'Conversion Factors'!$B$4)</f>
        <v>0.43265066166657545</v>
      </c>
      <c r="CC4" s="8">
        <f>($U4*'Conversion Factors'!$B$3)/($BT4*'Conversion Factors'!$B$4)</f>
        <v>0.33211010615090275</v>
      </c>
      <c r="CD4" t="str">
        <f>IF($BX4&gt;$CH$1,"YES","NO")</f>
        <v>NO</v>
      </c>
      <c r="CE4" t="str">
        <f>IF($BX4&gt;$CI$1,"YES","NO")</f>
        <v>NO</v>
      </c>
      <c r="CF4" t="str">
        <f t="shared" si="0"/>
        <v>NO</v>
      </c>
      <c r="CG4" t="str">
        <f t="shared" si="1"/>
        <v>NO</v>
      </c>
      <c r="CH4" s="8">
        <f t="shared" ref="CH4:CH67" si="4">$CA4/$CI$1</f>
        <v>1.5845918432287527E-3</v>
      </c>
      <c r="CI4" t="str">
        <f t="shared" ref="CI4:CI67" si="5">IF($CH4&gt;1,"YES","NO")</f>
        <v>NO</v>
      </c>
    </row>
    <row r="5" spans="1:93" x14ac:dyDescent="0.25">
      <c r="A5" s="2">
        <v>110000321651</v>
      </c>
      <c r="B5">
        <v>2022</v>
      </c>
      <c r="C5" t="s">
        <v>120</v>
      </c>
      <c r="D5" t="s">
        <v>121</v>
      </c>
      <c r="E5" t="s">
        <v>122</v>
      </c>
      <c r="F5" t="s">
        <v>110</v>
      </c>
      <c r="G5">
        <v>8536</v>
      </c>
      <c r="H5">
        <v>40.331944</v>
      </c>
      <c r="I5">
        <v>-74.619721999999996</v>
      </c>
      <c r="J5" t="s">
        <v>123</v>
      </c>
      <c r="K5" s="2">
        <v>110000321651</v>
      </c>
      <c r="L5" t="s">
        <v>93</v>
      </c>
      <c r="M5">
        <v>2869</v>
      </c>
      <c r="N5" t="s">
        <v>124</v>
      </c>
      <c r="O5" t="e">
        <v>#N/A</v>
      </c>
      <c r="P5" t="e">
        <v>#N/A</v>
      </c>
      <c r="Q5" t="e">
        <v>#N/A</v>
      </c>
      <c r="R5">
        <v>250</v>
      </c>
      <c r="S5">
        <v>3.0695E-2</v>
      </c>
      <c r="T5">
        <f t="shared" si="2"/>
        <v>1.2278000000000001E-4</v>
      </c>
      <c r="U5">
        <f t="shared" si="3"/>
        <v>1.4616666666666667E-3</v>
      </c>
      <c r="V5">
        <v>0</v>
      </c>
      <c r="W5" t="s">
        <v>95</v>
      </c>
      <c r="X5" t="s">
        <v>96</v>
      </c>
      <c r="Y5" t="s">
        <v>96</v>
      </c>
      <c r="Z5" t="s">
        <v>125</v>
      </c>
      <c r="AA5" t="s">
        <v>126</v>
      </c>
      <c r="AB5" s="2">
        <v>2060002000003</v>
      </c>
      <c r="AC5" t="e">
        <v>#N/A</v>
      </c>
      <c r="AD5" t="s">
        <v>115</v>
      </c>
      <c r="AE5" t="s">
        <v>116</v>
      </c>
      <c r="AF5">
        <v>2021</v>
      </c>
      <c r="AG5" s="2">
        <v>110000321651</v>
      </c>
      <c r="AH5" s="2">
        <v>110000321651</v>
      </c>
      <c r="AI5" t="s">
        <v>127</v>
      </c>
      <c r="AJ5" t="s">
        <v>125</v>
      </c>
      <c r="AL5">
        <v>2023</v>
      </c>
      <c r="AM5" s="1" t="s">
        <v>128</v>
      </c>
      <c r="AN5" t="s">
        <v>126</v>
      </c>
      <c r="AO5">
        <v>3.5999999999999997E-2</v>
      </c>
      <c r="AP5">
        <v>0.04</v>
      </c>
      <c r="AQ5">
        <v>4.0750000000000001E-2</v>
      </c>
      <c r="AR5" t="s">
        <v>102</v>
      </c>
      <c r="AS5">
        <v>0.04</v>
      </c>
      <c r="AT5">
        <v>6.1889199999999998E-2</v>
      </c>
      <c r="AU5">
        <v>4769406</v>
      </c>
      <c r="AV5" t="s">
        <v>101</v>
      </c>
      <c r="AW5">
        <v>-9</v>
      </c>
      <c r="AX5">
        <v>0</v>
      </c>
      <c r="AY5">
        <v>0</v>
      </c>
      <c r="AZ5">
        <v>0</v>
      </c>
      <c r="BA5">
        <v>0</v>
      </c>
      <c r="BB5">
        <v>0</v>
      </c>
      <c r="BC5">
        <v>0</v>
      </c>
      <c r="BD5">
        <v>0</v>
      </c>
      <c r="BE5">
        <v>0</v>
      </c>
      <c r="BF5">
        <v>0</v>
      </c>
      <c r="BG5">
        <v>0</v>
      </c>
      <c r="BH5">
        <v>0</v>
      </c>
      <c r="BI5">
        <v>0</v>
      </c>
      <c r="BJ5">
        <v>0</v>
      </c>
      <c r="BK5" t="s">
        <v>101</v>
      </c>
      <c r="BL5" t="s">
        <v>101</v>
      </c>
      <c r="BM5" t="s">
        <v>101</v>
      </c>
      <c r="BN5" t="s">
        <v>101</v>
      </c>
      <c r="BO5" t="s">
        <v>101</v>
      </c>
      <c r="BP5" t="s">
        <v>101</v>
      </c>
      <c r="BQ5" t="s">
        <v>101</v>
      </c>
      <c r="BR5" t="s">
        <v>101</v>
      </c>
      <c r="BS5" t="s">
        <v>129</v>
      </c>
      <c r="BT5" t="s">
        <v>101</v>
      </c>
      <c r="BU5" t="s">
        <v>129</v>
      </c>
      <c r="BV5" t="s">
        <v>101</v>
      </c>
      <c r="BW5" t="s">
        <v>129</v>
      </c>
      <c r="BX5" t="s">
        <v>101</v>
      </c>
      <c r="BY5" t="s">
        <v>101</v>
      </c>
      <c r="BZ5" t="s">
        <v>101</v>
      </c>
      <c r="CA5" t="s">
        <v>101</v>
      </c>
      <c r="CB5" t="s">
        <v>101</v>
      </c>
      <c r="CC5" t="s">
        <v>101</v>
      </c>
      <c r="CD5" t="s">
        <v>101</v>
      </c>
      <c r="CE5" t="s">
        <v>101</v>
      </c>
      <c r="CF5" t="s">
        <v>101</v>
      </c>
      <c r="CG5" t="s">
        <v>101</v>
      </c>
      <c r="CH5" t="s">
        <v>101</v>
      </c>
      <c r="CI5" t="s">
        <v>101</v>
      </c>
    </row>
    <row r="6" spans="1:93" x14ac:dyDescent="0.25">
      <c r="A6" s="2">
        <v>110000322311</v>
      </c>
      <c r="B6">
        <v>2024</v>
      </c>
      <c r="C6" t="s">
        <v>130</v>
      </c>
      <c r="D6" t="s">
        <v>131</v>
      </c>
      <c r="E6" t="s">
        <v>132</v>
      </c>
      <c r="F6" t="s">
        <v>110</v>
      </c>
      <c r="G6">
        <v>8865</v>
      </c>
      <c r="H6">
        <v>40.703099000000002</v>
      </c>
      <c r="I6">
        <v>-75.197676000000001</v>
      </c>
      <c r="J6" t="s">
        <v>133</v>
      </c>
      <c r="K6" s="2">
        <v>110000322311</v>
      </c>
      <c r="L6" t="s">
        <v>93</v>
      </c>
      <c r="M6">
        <v>2819</v>
      </c>
      <c r="N6" t="s">
        <v>134</v>
      </c>
      <c r="O6" t="e">
        <v>#N/A</v>
      </c>
      <c r="P6" t="e">
        <v>#N/A</v>
      </c>
      <c r="Q6" t="e">
        <v>#N/A</v>
      </c>
      <c r="R6">
        <v>250</v>
      </c>
      <c r="S6">
        <v>0.18096000000000001</v>
      </c>
      <c r="T6">
        <f t="shared" si="2"/>
        <v>7.2384000000000001E-4</v>
      </c>
      <c r="U6">
        <f t="shared" si="3"/>
        <v>8.6171428571428579E-3</v>
      </c>
      <c r="V6">
        <v>0</v>
      </c>
      <c r="W6" t="s">
        <v>95</v>
      </c>
      <c r="X6" t="s">
        <v>96</v>
      </c>
      <c r="Y6" t="s">
        <v>96</v>
      </c>
      <c r="Z6" t="s">
        <v>135</v>
      </c>
      <c r="AA6" t="s">
        <v>136</v>
      </c>
      <c r="AB6" s="2">
        <v>2040105000093</v>
      </c>
      <c r="AC6" t="e">
        <v>#N/A</v>
      </c>
      <c r="AD6" t="s">
        <v>115</v>
      </c>
      <c r="AE6" t="s">
        <v>116</v>
      </c>
      <c r="AF6">
        <v>2021</v>
      </c>
      <c r="AG6" s="2">
        <v>110000322311</v>
      </c>
      <c r="AH6" s="2">
        <v>110000322311</v>
      </c>
      <c r="AI6" t="s">
        <v>135</v>
      </c>
      <c r="AJ6" t="s">
        <v>137</v>
      </c>
      <c r="AL6">
        <v>2023</v>
      </c>
      <c r="AM6" s="1" t="s">
        <v>138</v>
      </c>
      <c r="AN6" t="s">
        <v>136</v>
      </c>
      <c r="AO6">
        <v>2.75</v>
      </c>
      <c r="AP6">
        <v>1.9</v>
      </c>
      <c r="AQ6">
        <v>2.2891666666666701</v>
      </c>
      <c r="AR6" t="s">
        <v>102</v>
      </c>
      <c r="AS6">
        <v>1.9</v>
      </c>
      <c r="AT6">
        <v>2.939737</v>
      </c>
      <c r="AU6">
        <v>2588431</v>
      </c>
      <c r="AV6" t="s">
        <v>139</v>
      </c>
      <c r="AW6">
        <v>6</v>
      </c>
      <c r="AX6">
        <v>8215.6749999999993</v>
      </c>
      <c r="AY6">
        <v>8785.2900000000009</v>
      </c>
      <c r="AZ6">
        <v>9272.2620000000006</v>
      </c>
      <c r="BA6">
        <v>14003.504999999999</v>
      </c>
      <c r="BB6">
        <v>15567.763000000001</v>
      </c>
      <c r="BC6">
        <v>10695.307000000001</v>
      </c>
      <c r="BD6">
        <v>6836.1360000000004</v>
      </c>
      <c r="BE6">
        <v>4505.0249999999996</v>
      </c>
      <c r="BF6">
        <v>3406.52</v>
      </c>
      <c r="BG6">
        <v>3924.0279999999998</v>
      </c>
      <c r="BH6">
        <v>5150.47</v>
      </c>
      <c r="BI6">
        <v>7069.4049999999997</v>
      </c>
      <c r="BJ6">
        <v>9504.8320000000003</v>
      </c>
      <c r="BK6" t="s">
        <v>62</v>
      </c>
      <c r="BL6">
        <v>3406.52</v>
      </c>
      <c r="BM6">
        <v>8328.8997555012193</v>
      </c>
      <c r="BN6">
        <v>6097.9706469565499</v>
      </c>
      <c r="BO6">
        <v>20087.224938875301</v>
      </c>
      <c r="BP6">
        <v>15559.6865676783</v>
      </c>
      <c r="BQ6">
        <v>7.1876210268948704</v>
      </c>
      <c r="BR6">
        <v>8328.8997555012193</v>
      </c>
      <c r="BS6" t="s">
        <v>104</v>
      </c>
      <c r="BT6">
        <v>15559.6865676783</v>
      </c>
      <c r="BU6" t="s">
        <v>105</v>
      </c>
      <c r="BV6">
        <v>6097.9706469565499</v>
      </c>
      <c r="BW6" t="s">
        <v>106</v>
      </c>
      <c r="BX6" s="8">
        <f>($T6*'Conversion Factors'!$B$3)/($BV6*'Conversion Factors'!$B$4)</f>
        <v>1.1870178488990645E-4</v>
      </c>
      <c r="BY6" s="8">
        <f>($T6*'Conversion Factors'!$B$3)/($BR6*'Conversion Factors'!$B$4)</f>
        <v>8.6907037093573533E-5</v>
      </c>
      <c r="BZ6" s="8">
        <f>($T6*'Conversion Factors'!$B$3)/($BT6*'Conversion Factors'!$B$4)</f>
        <v>4.6520217284043014E-5</v>
      </c>
      <c r="CA6" s="8">
        <f>($U6*'Conversion Factors'!$B$3)/($BV6*'Conversion Factors'!$B$4)</f>
        <v>1.4131164867846008E-3</v>
      </c>
      <c r="CB6" s="8">
        <f>($U6*'Conversion Factors'!$B$3)/($BR6*'Conversion Factors'!$B$4)</f>
        <v>1.0346075844473042E-3</v>
      </c>
      <c r="CC6" s="8">
        <f>($U6*'Conversion Factors'!$B$3)/($BT6*'Conversion Factors'!$B$4)</f>
        <v>5.5381211052432167E-4</v>
      </c>
      <c r="CD6" t="str">
        <f t="shared" ref="CD6:CD68" si="6">IF($BX6&gt;$CH$1,"YES","NO")</f>
        <v>NO</v>
      </c>
      <c r="CE6" t="str">
        <f t="shared" ref="CE6:CE68" si="7">IF($BX6&gt;$CI$1,"YES","NO")</f>
        <v>NO</v>
      </c>
      <c r="CF6" t="str">
        <f t="shared" si="0"/>
        <v>NO</v>
      </c>
      <c r="CG6" t="str">
        <f t="shared" si="1"/>
        <v>NO</v>
      </c>
      <c r="CH6" s="8">
        <f t="shared" si="4"/>
        <v>2.9439926808012515E-6</v>
      </c>
      <c r="CI6" t="str">
        <f t="shared" si="5"/>
        <v>NO</v>
      </c>
    </row>
    <row r="7" spans="1:93" x14ac:dyDescent="0.25">
      <c r="A7" s="2">
        <v>110000324391</v>
      </c>
      <c r="B7">
        <v>2018</v>
      </c>
      <c r="C7" t="s">
        <v>140</v>
      </c>
      <c r="D7" t="s">
        <v>141</v>
      </c>
      <c r="E7" t="s">
        <v>142</v>
      </c>
      <c r="F7" t="s">
        <v>143</v>
      </c>
      <c r="G7">
        <v>12158</v>
      </c>
      <c r="H7">
        <v>42.574556000000001</v>
      </c>
      <c r="I7">
        <v>-73.851360999999997</v>
      </c>
      <c r="J7" t="e">
        <v>#N/A</v>
      </c>
      <c r="K7" s="2">
        <v>110000324391</v>
      </c>
      <c r="L7" t="s">
        <v>93</v>
      </c>
      <c r="M7">
        <v>2821</v>
      </c>
      <c r="N7" t="s">
        <v>144</v>
      </c>
      <c r="O7" t="e">
        <v>#N/A</v>
      </c>
      <c r="P7" t="e">
        <v>#N/A</v>
      </c>
      <c r="Q7" t="e">
        <v>#N/A</v>
      </c>
      <c r="R7">
        <v>250</v>
      </c>
      <c r="S7">
        <v>3.2907029479999999</v>
      </c>
      <c r="T7">
        <f t="shared" si="2"/>
        <v>1.3162811792E-2</v>
      </c>
      <c r="U7">
        <f t="shared" si="3"/>
        <v>0.15670014038095237</v>
      </c>
      <c r="V7">
        <v>0</v>
      </c>
      <c r="W7" t="s">
        <v>95</v>
      </c>
      <c r="X7" t="s">
        <v>96</v>
      </c>
      <c r="Y7" t="s">
        <v>96</v>
      </c>
      <c r="Z7" t="s">
        <v>145</v>
      </c>
      <c r="AA7" t="s">
        <v>146</v>
      </c>
      <c r="AB7" s="4" t="s">
        <v>147</v>
      </c>
      <c r="AC7" t="e">
        <v>#N/A</v>
      </c>
      <c r="AD7" t="s">
        <v>148</v>
      </c>
      <c r="AE7" t="s">
        <v>116</v>
      </c>
      <c r="AF7">
        <v>2015</v>
      </c>
      <c r="AG7" s="2">
        <v>110000324391</v>
      </c>
      <c r="AH7" s="2">
        <v>110000324391</v>
      </c>
      <c r="AI7" t="s">
        <v>145</v>
      </c>
      <c r="AL7">
        <v>2023</v>
      </c>
      <c r="AM7" s="1" t="s">
        <v>147</v>
      </c>
      <c r="AN7" t="s">
        <v>146</v>
      </c>
      <c r="AO7" t="s">
        <v>101</v>
      </c>
      <c r="AP7">
        <v>1.006</v>
      </c>
      <c r="AQ7">
        <v>0.33190366666666699</v>
      </c>
      <c r="AR7" t="s">
        <v>102</v>
      </c>
      <c r="AS7">
        <v>1.006</v>
      </c>
      <c r="AT7">
        <v>1.5565133799999999</v>
      </c>
      <c r="AU7">
        <v>6185934</v>
      </c>
      <c r="AV7" t="s">
        <v>149</v>
      </c>
      <c r="AW7">
        <v>2</v>
      </c>
      <c r="AX7">
        <v>12.013</v>
      </c>
      <c r="AY7">
        <v>14.234</v>
      </c>
      <c r="AZ7">
        <v>18.161999999999999</v>
      </c>
      <c r="BA7">
        <v>49.518000000000001</v>
      </c>
      <c r="BB7">
        <v>38.195</v>
      </c>
      <c r="BC7">
        <v>22.289000000000001</v>
      </c>
      <c r="BD7">
        <v>15.801</v>
      </c>
      <c r="BE7">
        <v>8.6630000000000003</v>
      </c>
      <c r="BF7">
        <v>6.87</v>
      </c>
      <c r="BG7">
        <v>7.4050000000000002</v>
      </c>
      <c r="BH7">
        <v>8.7840000000000007</v>
      </c>
      <c r="BI7">
        <v>16.803000000000001</v>
      </c>
      <c r="BJ7">
        <v>13.893000000000001</v>
      </c>
      <c r="BK7" t="s">
        <v>62</v>
      </c>
      <c r="BL7">
        <v>6.87</v>
      </c>
      <c r="BM7">
        <v>16.797066014669898</v>
      </c>
      <c r="BN7">
        <v>9.8844988556522804</v>
      </c>
      <c r="BO7">
        <v>29.371638141809299</v>
      </c>
      <c r="BP7">
        <v>20.457021579058999</v>
      </c>
      <c r="BQ7">
        <v>3.8056561858190698</v>
      </c>
      <c r="BR7">
        <v>16.797066014669898</v>
      </c>
      <c r="BS7" t="s">
        <v>104</v>
      </c>
      <c r="BT7">
        <v>20.457021579058999</v>
      </c>
      <c r="BU7" t="s">
        <v>105</v>
      </c>
      <c r="BV7">
        <v>9.8844988556522804</v>
      </c>
      <c r="BW7" t="s">
        <v>106</v>
      </c>
      <c r="BX7" s="8">
        <f>($T7*'Conversion Factors'!$B$3)/($BV7*'Conversion Factors'!$B$4)</f>
        <v>1.3316620280119789</v>
      </c>
      <c r="BY7" s="8">
        <f>($T7*'Conversion Factors'!$B$3)/($BR7*'Conversion Factors'!$B$4)</f>
        <v>0.78363755792256318</v>
      </c>
      <c r="BZ7" s="8">
        <f>($T7*'Conversion Factors'!$B$3)/($BT7*'Conversion Factors'!$B$4)</f>
        <v>0.64343735187111606</v>
      </c>
      <c r="CA7" s="8">
        <f>($U7*'Conversion Factors'!$B$3)/($BV7*'Conversion Factors'!$B$4)</f>
        <v>15.853119381094984</v>
      </c>
      <c r="CB7" s="8">
        <f>($U7*'Conversion Factors'!$B$3)/($BR7*'Conversion Factors'!$B$4)</f>
        <v>9.3290185466971796</v>
      </c>
      <c r="CC7" s="8">
        <f>($U7*'Conversion Factors'!$B$3)/($BT7*'Conversion Factors'!$B$4)</f>
        <v>7.6599684746561438</v>
      </c>
      <c r="CD7" t="str">
        <f t="shared" si="6"/>
        <v>NO</v>
      </c>
      <c r="CE7" t="str">
        <f t="shared" si="7"/>
        <v>NO</v>
      </c>
      <c r="CF7" t="str">
        <f t="shared" si="0"/>
        <v>NO</v>
      </c>
      <c r="CG7" t="str">
        <f t="shared" si="1"/>
        <v>NO</v>
      </c>
      <c r="CH7" s="8">
        <f t="shared" si="4"/>
        <v>3.3027332043947887E-2</v>
      </c>
      <c r="CI7" t="str">
        <f t="shared" si="5"/>
        <v>NO</v>
      </c>
    </row>
    <row r="8" spans="1:93" x14ac:dyDescent="0.25">
      <c r="A8" s="2">
        <v>110000326601</v>
      </c>
      <c r="B8">
        <v>2015</v>
      </c>
      <c r="C8" t="s">
        <v>150</v>
      </c>
      <c r="D8" t="s">
        <v>151</v>
      </c>
      <c r="E8" t="s">
        <v>152</v>
      </c>
      <c r="F8" t="s">
        <v>143</v>
      </c>
      <c r="G8">
        <v>14105</v>
      </c>
      <c r="H8">
        <v>43.207166999999998</v>
      </c>
      <c r="I8">
        <v>-78.468874999999997</v>
      </c>
      <c r="J8" t="s">
        <v>153</v>
      </c>
      <c r="K8" s="2">
        <v>110000326601</v>
      </c>
      <c r="L8" t="s">
        <v>93</v>
      </c>
      <c r="M8">
        <v>2879</v>
      </c>
      <c r="N8" t="s">
        <v>154</v>
      </c>
      <c r="O8" t="e">
        <v>#N/A</v>
      </c>
      <c r="P8" t="e">
        <v>#N/A</v>
      </c>
      <c r="Q8" t="e">
        <v>#N/A</v>
      </c>
      <c r="R8">
        <v>250</v>
      </c>
      <c r="S8">
        <v>8.6343079000000003E-2</v>
      </c>
      <c r="T8">
        <f t="shared" si="2"/>
        <v>3.4537231600000002E-4</v>
      </c>
      <c r="U8">
        <f t="shared" si="3"/>
        <v>4.1115751904761905E-3</v>
      </c>
      <c r="V8">
        <v>0</v>
      </c>
      <c r="W8" t="s">
        <v>95</v>
      </c>
      <c r="X8" t="s">
        <v>96</v>
      </c>
      <c r="Y8" t="s">
        <v>96</v>
      </c>
      <c r="Z8" t="s">
        <v>155</v>
      </c>
      <c r="AA8" t="s">
        <v>156</v>
      </c>
      <c r="AB8" s="2">
        <v>4130001000130</v>
      </c>
      <c r="AC8" t="e">
        <v>#N/A</v>
      </c>
      <c r="AD8" t="s">
        <v>148</v>
      </c>
      <c r="AE8" t="s">
        <v>116</v>
      </c>
      <c r="AF8">
        <v>2015</v>
      </c>
      <c r="AG8" s="2">
        <v>110000326601</v>
      </c>
      <c r="AH8" s="2">
        <v>110000326601</v>
      </c>
      <c r="AI8" t="s">
        <v>155</v>
      </c>
      <c r="AL8">
        <v>2023</v>
      </c>
      <c r="AM8" s="1" t="s">
        <v>157</v>
      </c>
      <c r="AN8" t="s">
        <v>156</v>
      </c>
      <c r="AO8" t="s">
        <v>101</v>
      </c>
      <c r="AP8">
        <v>0.16200000000000001</v>
      </c>
      <c r="AQ8">
        <v>9.9499500000000005E-2</v>
      </c>
      <c r="AR8" t="s">
        <v>102</v>
      </c>
      <c r="AS8">
        <v>0.16200000000000001</v>
      </c>
      <c r="AT8">
        <v>0.25065125999999999</v>
      </c>
      <c r="AU8">
        <v>15560619</v>
      </c>
      <c r="AV8" t="s">
        <v>101</v>
      </c>
      <c r="AW8">
        <v>2</v>
      </c>
      <c r="AX8">
        <v>9.6690000000000005</v>
      </c>
      <c r="AY8">
        <v>13.058</v>
      </c>
      <c r="AZ8">
        <v>16.459</v>
      </c>
      <c r="BA8">
        <v>108.824</v>
      </c>
      <c r="BB8">
        <v>33.213999999999999</v>
      </c>
      <c r="BC8">
        <v>10.375999999999999</v>
      </c>
      <c r="BD8">
        <v>7.4409999999999998</v>
      </c>
      <c r="BE8">
        <v>4.2089999999999996</v>
      </c>
      <c r="BF8">
        <v>3.9889999999999999</v>
      </c>
      <c r="BG8">
        <v>5.0220000000000002</v>
      </c>
      <c r="BH8">
        <v>4.9000000000000004</v>
      </c>
      <c r="BI8">
        <v>11.676</v>
      </c>
      <c r="BJ8">
        <v>14.608000000000001</v>
      </c>
      <c r="BK8" t="s">
        <v>62</v>
      </c>
      <c r="BL8">
        <v>3.9889999999999999</v>
      </c>
      <c r="BM8">
        <v>9.7530562347188301</v>
      </c>
      <c r="BN8">
        <v>5.6305587154046899</v>
      </c>
      <c r="BO8">
        <v>23.640586797066</v>
      </c>
      <c r="BP8">
        <v>13.531382982884701</v>
      </c>
      <c r="BQ8">
        <v>0.61283926650366805</v>
      </c>
      <c r="BR8">
        <v>9.7530562347188301</v>
      </c>
      <c r="BS8" t="s">
        <v>104</v>
      </c>
      <c r="BT8">
        <v>13.531382982884701</v>
      </c>
      <c r="BU8" t="s">
        <v>105</v>
      </c>
      <c r="BV8">
        <v>5.6305587154046899</v>
      </c>
      <c r="BW8" t="s">
        <v>106</v>
      </c>
      <c r="BX8" s="8">
        <f>($T8*'Conversion Factors'!$B$3)/($BV8*'Conversion Factors'!$B$4)</f>
        <v>6.1338906750957628E-2</v>
      </c>
      <c r="BY8" s="8">
        <f>($T8*'Conversion Factors'!$B$3)/($BR8*'Conversion Factors'!$B$4)</f>
        <v>3.5411701490097765E-2</v>
      </c>
      <c r="BZ8" s="8">
        <f>($T8*'Conversion Factors'!$B$3)/($BT8*'Conversion Factors'!$B$4)</f>
        <v>2.5523800223291846E-2</v>
      </c>
      <c r="CA8" s="8">
        <f>($U8*'Conversion Factors'!$B$3)/($BV8*'Conversion Factors'!$B$4)</f>
        <v>0.73022508036854306</v>
      </c>
      <c r="CB8" s="8">
        <f>($U8*'Conversion Factors'!$B$3)/($BR8*'Conversion Factors'!$B$4)</f>
        <v>0.42156787488211617</v>
      </c>
      <c r="CC8" s="8">
        <f>($U8*'Conversion Factors'!$B$3)/($BT8*'Conversion Factors'!$B$4)</f>
        <v>0.30385476456299815</v>
      </c>
      <c r="CD8" t="str">
        <f t="shared" si="6"/>
        <v>NO</v>
      </c>
      <c r="CE8" t="str">
        <f t="shared" si="7"/>
        <v>NO</v>
      </c>
      <c r="CF8" t="str">
        <f t="shared" si="0"/>
        <v>NO</v>
      </c>
      <c r="CG8" t="str">
        <f t="shared" si="1"/>
        <v>NO</v>
      </c>
      <c r="CH8" s="8">
        <f t="shared" si="4"/>
        <v>1.521302250767798E-3</v>
      </c>
      <c r="CI8" t="str">
        <f t="shared" si="5"/>
        <v>NO</v>
      </c>
    </row>
    <row r="9" spans="1:93" x14ac:dyDescent="0.25">
      <c r="A9" s="2">
        <v>110000327361</v>
      </c>
      <c r="B9">
        <v>2018</v>
      </c>
      <c r="C9" t="s">
        <v>158</v>
      </c>
      <c r="D9" t="s">
        <v>159</v>
      </c>
      <c r="E9" t="s">
        <v>160</v>
      </c>
      <c r="F9" t="s">
        <v>143</v>
      </c>
      <c r="G9">
        <v>14304</v>
      </c>
      <c r="H9">
        <v>43.086694000000001</v>
      </c>
      <c r="I9">
        <v>-79.003833</v>
      </c>
      <c r="J9" t="s">
        <v>161</v>
      </c>
      <c r="K9" s="2">
        <v>110000327361</v>
      </c>
      <c r="L9" t="s">
        <v>162</v>
      </c>
      <c r="M9">
        <v>2812</v>
      </c>
      <c r="N9" t="s">
        <v>163</v>
      </c>
      <c r="O9" t="e">
        <v>#N/A</v>
      </c>
      <c r="P9" t="e">
        <v>#N/A</v>
      </c>
      <c r="Q9" t="e">
        <v>#N/A</v>
      </c>
      <c r="R9">
        <v>250</v>
      </c>
      <c r="S9">
        <v>1.0884353739999999</v>
      </c>
      <c r="T9">
        <f t="shared" si="2"/>
        <v>4.3537414959999993E-3</v>
      </c>
      <c r="U9">
        <f t="shared" si="3"/>
        <v>5.1830255904761903E-2</v>
      </c>
      <c r="V9">
        <v>0</v>
      </c>
      <c r="W9" t="s">
        <v>95</v>
      </c>
      <c r="X9" t="s">
        <v>96</v>
      </c>
      <c r="Y9" t="s">
        <v>96</v>
      </c>
      <c r="Z9" t="s">
        <v>164</v>
      </c>
      <c r="AA9" t="s">
        <v>165</v>
      </c>
      <c r="AB9" s="2">
        <v>4120104000901</v>
      </c>
      <c r="AC9" t="e">
        <v>#N/A</v>
      </c>
      <c r="AD9" t="e">
        <v>#N/A</v>
      </c>
      <c r="AE9" t="e">
        <v>#N/A</v>
      </c>
      <c r="AF9">
        <v>2015</v>
      </c>
      <c r="AG9" s="2">
        <v>110000327361</v>
      </c>
      <c r="AH9" s="2">
        <v>110000327361</v>
      </c>
      <c r="AI9" t="s">
        <v>164</v>
      </c>
      <c r="AL9">
        <v>2023</v>
      </c>
      <c r="AM9" s="1" t="s">
        <v>166</v>
      </c>
      <c r="AN9" t="s">
        <v>165</v>
      </c>
      <c r="AO9">
        <v>37.340000000000003</v>
      </c>
      <c r="AP9">
        <v>37.340000000000003</v>
      </c>
      <c r="AQ9">
        <v>0.31417013888888901</v>
      </c>
      <c r="AR9" t="s">
        <v>102</v>
      </c>
      <c r="AS9">
        <v>37.340000000000003</v>
      </c>
      <c r="AT9">
        <v>57.7735682</v>
      </c>
      <c r="AU9">
        <v>15571665</v>
      </c>
      <c r="AV9" t="s">
        <v>167</v>
      </c>
      <c r="AW9">
        <v>5</v>
      </c>
      <c r="AX9">
        <v>304918.47100000002</v>
      </c>
      <c r="AY9">
        <v>297375.46799999999</v>
      </c>
      <c r="AZ9">
        <v>229719.201</v>
      </c>
      <c r="BA9">
        <v>77175.089000000007</v>
      </c>
      <c r="BB9">
        <v>609465.75600000005</v>
      </c>
      <c r="BC9">
        <v>296505.50099999999</v>
      </c>
      <c r="BD9">
        <v>191853.473</v>
      </c>
      <c r="BE9">
        <v>197342.38099999999</v>
      </c>
      <c r="BF9">
        <v>138837.08499999999</v>
      </c>
      <c r="BG9">
        <v>108055.406</v>
      </c>
      <c r="BH9">
        <v>51750.752999999997</v>
      </c>
      <c r="BI9">
        <v>143942.07</v>
      </c>
      <c r="BJ9">
        <v>386889.78200000001</v>
      </c>
      <c r="BK9" t="s">
        <v>64</v>
      </c>
      <c r="BL9">
        <v>51750.752999999997</v>
      </c>
      <c r="BM9">
        <v>126529.958435208</v>
      </c>
      <c r="BN9">
        <v>101949.14350793201</v>
      </c>
      <c r="BO9">
        <v>745521.93398533005</v>
      </c>
      <c r="BP9">
        <v>407004.23451705201</v>
      </c>
      <c r="BQ9">
        <v>141.25566797066</v>
      </c>
      <c r="BR9">
        <v>126529.958435208</v>
      </c>
      <c r="BS9" t="s">
        <v>104</v>
      </c>
      <c r="BT9">
        <v>407004.23451705201</v>
      </c>
      <c r="BU9" t="s">
        <v>105</v>
      </c>
      <c r="BV9">
        <v>101949.14350793201</v>
      </c>
      <c r="BW9" t="s">
        <v>106</v>
      </c>
      <c r="BX9" s="8">
        <f>($T9*'Conversion Factors'!$B$3)/($BV9*'Conversion Factors'!$B$4)</f>
        <v>4.2705032589717273E-5</v>
      </c>
      <c r="BY9" s="8">
        <f>($T9*'Conversion Factors'!$B$3)/($BR9*'Conversion Factors'!$B$4)</f>
        <v>3.4408779943047348E-5</v>
      </c>
      <c r="BZ9" s="8">
        <f>($T9*'Conversion Factors'!$B$3)/($BT9*'Conversion Factors'!$B$4)</f>
        <v>1.0697042258457372E-5</v>
      </c>
      <c r="CA9" s="8">
        <f>($U9*'Conversion Factors'!$B$3)/($BV9*'Conversion Factors'!$B$4)</f>
        <v>5.0839324511568187E-4</v>
      </c>
      <c r="CB9" s="8">
        <f>($U9*'Conversion Factors'!$B$3)/($BR9*'Conversion Factors'!$B$4)</f>
        <v>4.0962833265532564E-4</v>
      </c>
      <c r="CC9" s="8">
        <f>($U9*'Conversion Factors'!$B$3)/($BT9*'Conversion Factors'!$B$4)</f>
        <v>1.2734574117211157E-4</v>
      </c>
      <c r="CD9" t="str">
        <f t="shared" si="6"/>
        <v>NO</v>
      </c>
      <c r="CE9" t="str">
        <f t="shared" si="7"/>
        <v>NO</v>
      </c>
      <c r="CF9" t="str">
        <f t="shared" si="0"/>
        <v>NO</v>
      </c>
      <c r="CG9" t="str">
        <f t="shared" si="1"/>
        <v>NO</v>
      </c>
      <c r="CH9" s="8">
        <f t="shared" si="4"/>
        <v>1.0591525939910038E-6</v>
      </c>
      <c r="CI9" t="str">
        <f t="shared" si="5"/>
        <v>NO</v>
      </c>
    </row>
    <row r="10" spans="1:93" x14ac:dyDescent="0.25">
      <c r="A10" s="2">
        <v>110000327799</v>
      </c>
      <c r="B10">
        <v>2020</v>
      </c>
      <c r="C10" t="s">
        <v>168</v>
      </c>
      <c r="D10" t="s">
        <v>169</v>
      </c>
      <c r="E10" t="s">
        <v>170</v>
      </c>
      <c r="F10" t="s">
        <v>143</v>
      </c>
      <c r="G10">
        <v>14580</v>
      </c>
      <c r="H10">
        <v>43.227834000000001</v>
      </c>
      <c r="I10">
        <v>-77.411534000000003</v>
      </c>
      <c r="J10" t="s">
        <v>171</v>
      </c>
      <c r="K10" s="2">
        <v>110000327799</v>
      </c>
      <c r="L10" t="s">
        <v>93</v>
      </c>
      <c r="M10">
        <v>9511</v>
      </c>
      <c r="N10" t="s">
        <v>172</v>
      </c>
      <c r="O10" t="e">
        <v>#N/A</v>
      </c>
      <c r="P10" t="e">
        <v>#N/A</v>
      </c>
      <c r="Q10" t="e">
        <v>#N/A</v>
      </c>
      <c r="R10">
        <v>250</v>
      </c>
      <c r="S10">
        <v>0.215986438</v>
      </c>
      <c r="T10">
        <f t="shared" si="2"/>
        <v>8.63945752E-4</v>
      </c>
      <c r="U10">
        <f t="shared" si="3"/>
        <v>1.0285068476190476E-2</v>
      </c>
      <c r="V10">
        <v>0</v>
      </c>
      <c r="W10" t="s">
        <v>95</v>
      </c>
      <c r="X10" t="s">
        <v>96</v>
      </c>
      <c r="Y10" t="s">
        <v>96</v>
      </c>
      <c r="Z10" t="s">
        <v>173</v>
      </c>
      <c r="AA10" t="s">
        <v>174</v>
      </c>
      <c r="AB10" s="2">
        <v>4140101000567</v>
      </c>
      <c r="AC10" t="e">
        <v>#N/A</v>
      </c>
      <c r="AD10" t="s">
        <v>148</v>
      </c>
      <c r="AE10" t="s">
        <v>116</v>
      </c>
      <c r="AF10">
        <v>2015</v>
      </c>
      <c r="AG10" s="2">
        <v>110000327799</v>
      </c>
      <c r="AH10" s="2">
        <v>110000327799</v>
      </c>
      <c r="AI10" t="s">
        <v>173</v>
      </c>
      <c r="AL10">
        <v>2023</v>
      </c>
      <c r="AM10" s="1" t="s">
        <v>175</v>
      </c>
      <c r="AN10" t="s">
        <v>174</v>
      </c>
      <c r="AO10" t="s">
        <v>101</v>
      </c>
      <c r="AP10">
        <v>1.8</v>
      </c>
      <c r="AQ10">
        <v>0.66889064583333302</v>
      </c>
      <c r="AR10" t="s">
        <v>102</v>
      </c>
      <c r="AS10">
        <v>1.8</v>
      </c>
      <c r="AT10">
        <v>2.7850139999999999</v>
      </c>
      <c r="AU10">
        <v>21632993</v>
      </c>
      <c r="AV10" t="s">
        <v>101</v>
      </c>
      <c r="AW10">
        <v>1</v>
      </c>
      <c r="AX10">
        <v>1.6439999999999999</v>
      </c>
      <c r="AY10">
        <v>2.5009999999999999</v>
      </c>
      <c r="AZ10">
        <v>3.41</v>
      </c>
      <c r="BA10">
        <v>44.198999999999998</v>
      </c>
      <c r="BB10">
        <v>5.4370000000000003</v>
      </c>
      <c r="BC10">
        <v>1.7150000000000001</v>
      </c>
      <c r="BD10">
        <v>1.2989999999999999</v>
      </c>
      <c r="BE10">
        <v>0.67100000000000004</v>
      </c>
      <c r="BF10">
        <v>0.69599999999999995</v>
      </c>
      <c r="BG10">
        <v>0.996</v>
      </c>
      <c r="BH10">
        <v>1.391</v>
      </c>
      <c r="BI10">
        <v>1.462</v>
      </c>
      <c r="BJ10">
        <v>2.698</v>
      </c>
      <c r="BK10" t="s">
        <v>61</v>
      </c>
      <c r="BL10">
        <v>0.67100000000000004</v>
      </c>
      <c r="BM10">
        <v>1.64058679706601</v>
      </c>
      <c r="BN10">
        <v>0.88952916965184203</v>
      </c>
      <c r="BO10">
        <v>4.0195599022004904</v>
      </c>
      <c r="BP10">
        <v>2.1135390174017901</v>
      </c>
      <c r="BQ10">
        <v>6.8093251833740798</v>
      </c>
      <c r="BR10">
        <v>6.8093251833740798</v>
      </c>
      <c r="BS10" t="s">
        <v>176</v>
      </c>
      <c r="BT10">
        <v>6.8093251833740798</v>
      </c>
      <c r="BU10" t="s">
        <v>176</v>
      </c>
      <c r="BV10">
        <v>6.8093251833740798</v>
      </c>
      <c r="BW10" t="s">
        <v>176</v>
      </c>
      <c r="BX10" s="8">
        <f>($T10*'Conversion Factors'!$B$3)/($BV10*'Conversion Factors'!$B$4)</f>
        <v>0.12687685324669828</v>
      </c>
      <c r="BY10" s="8">
        <f>($T10*'Conversion Factors'!$B$3)/($BR10*'Conversion Factors'!$B$4)</f>
        <v>0.12687685324669828</v>
      </c>
      <c r="BZ10" s="8">
        <f>($T10*'Conversion Factors'!$B$3)/($BT10*'Conversion Factors'!$B$4)</f>
        <v>0.12687685324669828</v>
      </c>
      <c r="CA10" s="8">
        <f>($U10*'Conversion Factors'!$B$3)/($BV10*'Conversion Factors'!$B$4)</f>
        <v>1.5104387291273604</v>
      </c>
      <c r="CB10" s="8">
        <f>($U10*'Conversion Factors'!$B$3)/($BR10*'Conversion Factors'!$B$4)</f>
        <v>1.5104387291273604</v>
      </c>
      <c r="CC10" s="8">
        <f>($U10*'Conversion Factors'!$B$3)/($BT10*'Conversion Factors'!$B$4)</f>
        <v>1.5104387291273604</v>
      </c>
      <c r="CD10" t="str">
        <f t="shared" si="6"/>
        <v>NO</v>
      </c>
      <c r="CE10" t="str">
        <f t="shared" si="7"/>
        <v>NO</v>
      </c>
      <c r="CF10" t="str">
        <f t="shared" si="0"/>
        <v>NO</v>
      </c>
      <c r="CG10" t="str">
        <f t="shared" si="1"/>
        <v>NO</v>
      </c>
      <c r="CH10" s="8">
        <f t="shared" si="4"/>
        <v>3.1467473523486677E-3</v>
      </c>
      <c r="CI10" t="str">
        <f t="shared" si="5"/>
        <v>NO</v>
      </c>
    </row>
    <row r="11" spans="1:93" x14ac:dyDescent="0.25">
      <c r="A11" s="2">
        <v>110000329038</v>
      </c>
      <c r="B11">
        <v>2024</v>
      </c>
      <c r="C11" t="s">
        <v>177</v>
      </c>
      <c r="D11" t="s">
        <v>178</v>
      </c>
      <c r="E11" t="s">
        <v>179</v>
      </c>
      <c r="F11" t="s">
        <v>180</v>
      </c>
      <c r="G11" t="s">
        <v>181</v>
      </c>
      <c r="H11">
        <v>40.670580000000001</v>
      </c>
      <c r="I11">
        <v>-80.336500000000001</v>
      </c>
      <c r="J11" t="s">
        <v>182</v>
      </c>
      <c r="K11" s="2">
        <v>110000329038</v>
      </c>
      <c r="L11" t="s">
        <v>93</v>
      </c>
      <c r="M11">
        <v>2869</v>
      </c>
      <c r="N11" t="s">
        <v>124</v>
      </c>
      <c r="O11" t="e">
        <v>#N/A</v>
      </c>
      <c r="P11" t="e">
        <v>#N/A</v>
      </c>
      <c r="Q11" t="e">
        <v>#N/A</v>
      </c>
      <c r="R11">
        <v>250</v>
      </c>
      <c r="S11">
        <v>4.7669999999999997E-2</v>
      </c>
      <c r="T11">
        <f t="shared" si="2"/>
        <v>1.9067999999999998E-4</v>
      </c>
      <c r="U11">
        <f t="shared" si="3"/>
        <v>2.2699999999999999E-3</v>
      </c>
      <c r="V11">
        <v>0</v>
      </c>
      <c r="W11" t="s">
        <v>95</v>
      </c>
      <c r="X11" t="s">
        <v>96</v>
      </c>
      <c r="Y11" t="s">
        <v>96</v>
      </c>
      <c r="Z11" t="s">
        <v>183</v>
      </c>
      <c r="AA11" t="s">
        <v>184</v>
      </c>
      <c r="AB11" s="2">
        <v>5030101001548</v>
      </c>
      <c r="AC11" t="e">
        <v>#N/A</v>
      </c>
      <c r="AD11" t="s">
        <v>115</v>
      </c>
      <c r="AE11" t="s">
        <v>116</v>
      </c>
      <c r="AF11">
        <v>2021</v>
      </c>
      <c r="AG11" s="2">
        <v>110000329038</v>
      </c>
      <c r="AH11" s="2">
        <v>110000329038</v>
      </c>
      <c r="AI11" t="s">
        <v>183</v>
      </c>
      <c r="AL11">
        <v>2023</v>
      </c>
      <c r="AM11" s="1" t="s">
        <v>185</v>
      </c>
      <c r="AN11" t="s">
        <v>184</v>
      </c>
      <c r="AO11">
        <v>94.453999999999994</v>
      </c>
      <c r="AP11" t="s">
        <v>101</v>
      </c>
      <c r="AQ11">
        <v>0.15489079545454501</v>
      </c>
      <c r="AR11" t="s">
        <v>102</v>
      </c>
      <c r="AS11">
        <v>0.15489079545454501</v>
      </c>
      <c r="AT11">
        <v>0.23965168545113599</v>
      </c>
      <c r="AU11">
        <v>3819695</v>
      </c>
      <c r="AV11" t="s">
        <v>186</v>
      </c>
      <c r="AW11">
        <v>1</v>
      </c>
      <c r="AX11">
        <v>0.47799999999999998</v>
      </c>
      <c r="AY11">
        <v>1.446</v>
      </c>
      <c r="AZ11">
        <v>4.4989999999999997</v>
      </c>
      <c r="BA11">
        <v>1.63</v>
      </c>
      <c r="BB11">
        <v>0.80400000000000005</v>
      </c>
      <c r="BC11">
        <v>0.56399999999999995</v>
      </c>
      <c r="BD11">
        <v>0.38300000000000001</v>
      </c>
      <c r="BE11">
        <v>0.27</v>
      </c>
      <c r="BF11">
        <v>0.17499999999999999</v>
      </c>
      <c r="BG11">
        <v>0.26600000000000001</v>
      </c>
      <c r="BH11">
        <v>0.27900000000000003</v>
      </c>
      <c r="BI11">
        <v>0.374</v>
      </c>
      <c r="BJ11">
        <v>0.81200000000000006</v>
      </c>
      <c r="BK11" t="s">
        <v>62</v>
      </c>
      <c r="BL11">
        <v>0.17499999999999999</v>
      </c>
      <c r="BM11">
        <v>0.42787286063569702</v>
      </c>
      <c r="BN11">
        <v>0.22127381787216499</v>
      </c>
      <c r="BO11">
        <v>1.16870415647922</v>
      </c>
      <c r="BP11">
        <v>0.54666724912473097</v>
      </c>
      <c r="BQ11">
        <v>0.58594544120082204</v>
      </c>
      <c r="BR11">
        <v>0.58594544120082204</v>
      </c>
      <c r="BS11" t="s">
        <v>176</v>
      </c>
      <c r="BT11">
        <v>0.58594544120082204</v>
      </c>
      <c r="BU11" t="s">
        <v>176</v>
      </c>
      <c r="BV11">
        <v>0.58594544120082204</v>
      </c>
      <c r="BW11" t="s">
        <v>176</v>
      </c>
      <c r="BX11" s="8">
        <f>($T11*'Conversion Factors'!$B$3)/($BV11*'Conversion Factors'!$B$4)</f>
        <v>0.32542278955055121</v>
      </c>
      <c r="BY11" s="8">
        <f>($T11*'Conversion Factors'!$B$3)/($BR11*'Conversion Factors'!$B$4)</f>
        <v>0.32542278955055121</v>
      </c>
      <c r="BZ11" s="8">
        <f>($T11*'Conversion Factors'!$B$3)/($BT11*'Conversion Factors'!$B$4)</f>
        <v>0.32542278955055121</v>
      </c>
      <c r="CA11" s="8">
        <f>($U11*'Conversion Factors'!$B$3)/($BV11*'Conversion Factors'!$B$4)</f>
        <v>3.8740808279827528</v>
      </c>
      <c r="CB11" s="8">
        <f>($U11*'Conversion Factors'!$B$3)/($BR11*'Conversion Factors'!$B$4)</f>
        <v>3.8740808279827528</v>
      </c>
      <c r="CC11" s="8">
        <f>($U11*'Conversion Factors'!$B$3)/($BT11*'Conversion Factors'!$B$4)</f>
        <v>3.8740808279827528</v>
      </c>
      <c r="CD11" t="str">
        <f t="shared" si="6"/>
        <v>NO</v>
      </c>
      <c r="CE11" t="str">
        <f t="shared" si="7"/>
        <v>NO</v>
      </c>
      <c r="CF11" t="str">
        <f t="shared" si="0"/>
        <v>NO</v>
      </c>
      <c r="CG11" t="str">
        <f t="shared" si="1"/>
        <v>NO</v>
      </c>
      <c r="CH11" s="8">
        <f t="shared" si="4"/>
        <v>8.0710017249640675E-3</v>
      </c>
      <c r="CI11" t="str">
        <f t="shared" si="5"/>
        <v>NO</v>
      </c>
    </row>
    <row r="12" spans="1:93" x14ac:dyDescent="0.25">
      <c r="A12" s="2">
        <v>110000329886</v>
      </c>
      <c r="B12">
        <v>2024</v>
      </c>
      <c r="C12" t="s">
        <v>187</v>
      </c>
      <c r="D12" t="s">
        <v>188</v>
      </c>
      <c r="E12" t="s">
        <v>189</v>
      </c>
      <c r="F12" t="s">
        <v>180</v>
      </c>
      <c r="G12">
        <v>15317</v>
      </c>
      <c r="H12">
        <v>40.269072000000001</v>
      </c>
      <c r="I12">
        <v>-80.170649999999995</v>
      </c>
      <c r="J12" t="e">
        <v>#N/A</v>
      </c>
      <c r="K12" s="2">
        <v>110000329886</v>
      </c>
      <c r="L12" t="s">
        <v>93</v>
      </c>
      <c r="M12" t="e">
        <v>#N/A</v>
      </c>
      <c r="N12" t="e">
        <v>#N/A</v>
      </c>
      <c r="O12" t="e">
        <v>#N/A</v>
      </c>
      <c r="P12" t="e">
        <v>#N/A</v>
      </c>
      <c r="Q12" t="e">
        <v>#N/A</v>
      </c>
      <c r="R12">
        <v>250</v>
      </c>
      <c r="S12">
        <v>1.0611951999999999E-2</v>
      </c>
      <c r="T12">
        <f t="shared" si="2"/>
        <v>4.2447807999999999E-5</v>
      </c>
      <c r="U12">
        <f t="shared" si="3"/>
        <v>5.0533104761904763E-4</v>
      </c>
      <c r="V12">
        <v>0</v>
      </c>
      <c r="W12" t="s">
        <v>95</v>
      </c>
      <c r="X12" t="s">
        <v>96</v>
      </c>
      <c r="Y12" t="s">
        <v>96</v>
      </c>
      <c r="Z12" t="s">
        <v>190</v>
      </c>
      <c r="AA12" t="s">
        <v>191</v>
      </c>
      <c r="AB12" s="2">
        <v>5030101000095</v>
      </c>
      <c r="AC12" t="e">
        <v>#N/A</v>
      </c>
      <c r="AD12" t="s">
        <v>115</v>
      </c>
      <c r="AE12" t="s">
        <v>116</v>
      </c>
      <c r="AF12">
        <v>2021</v>
      </c>
      <c r="AG12" s="2">
        <v>110000329886</v>
      </c>
      <c r="AH12" s="2">
        <v>110000329886</v>
      </c>
      <c r="AI12" t="s">
        <v>190</v>
      </c>
      <c r="AL12">
        <v>2023</v>
      </c>
      <c r="AM12" s="1" t="s">
        <v>192</v>
      </c>
      <c r="AN12" t="s">
        <v>191</v>
      </c>
      <c r="AO12">
        <v>0</v>
      </c>
      <c r="AP12" t="s">
        <v>101</v>
      </c>
      <c r="AQ12">
        <v>0.1092386625</v>
      </c>
      <c r="AR12" t="s">
        <v>102</v>
      </c>
      <c r="AS12">
        <v>0.1092386625</v>
      </c>
      <c r="AT12">
        <v>0.16901733577987499</v>
      </c>
      <c r="AU12">
        <v>3824063</v>
      </c>
      <c r="AV12" t="s">
        <v>193</v>
      </c>
      <c r="AW12">
        <v>4</v>
      </c>
      <c r="AX12">
        <v>93.251000000000005</v>
      </c>
      <c r="AY12">
        <v>154.215</v>
      </c>
      <c r="AZ12">
        <v>258.267</v>
      </c>
      <c r="BA12">
        <v>276.45299999999997</v>
      </c>
      <c r="BB12">
        <v>149.874</v>
      </c>
      <c r="BC12">
        <v>106.161</v>
      </c>
      <c r="BD12">
        <v>65.161000000000001</v>
      </c>
      <c r="BE12">
        <v>40.991</v>
      </c>
      <c r="BF12">
        <v>30.241</v>
      </c>
      <c r="BG12">
        <v>26.815999999999999</v>
      </c>
      <c r="BH12">
        <v>21.21</v>
      </c>
      <c r="BI12">
        <v>81.019000000000005</v>
      </c>
      <c r="BJ12">
        <v>143.631</v>
      </c>
      <c r="BK12" t="s">
        <v>64</v>
      </c>
      <c r="BL12">
        <v>21.21</v>
      </c>
      <c r="BM12">
        <v>51.858190709046497</v>
      </c>
      <c r="BN12">
        <v>31.7520625406402</v>
      </c>
      <c r="BO12">
        <v>227.99755501222501</v>
      </c>
      <c r="BP12">
        <v>102.70143240282999</v>
      </c>
      <c r="BQ12">
        <v>0.41324531975519602</v>
      </c>
      <c r="BR12">
        <v>51.858190709046497</v>
      </c>
      <c r="BS12" t="s">
        <v>104</v>
      </c>
      <c r="BT12">
        <v>102.70143240282999</v>
      </c>
      <c r="BU12" t="s">
        <v>105</v>
      </c>
      <c r="BV12">
        <v>31.7520625406402</v>
      </c>
      <c r="BW12" t="s">
        <v>106</v>
      </c>
      <c r="BX12" s="8">
        <f>($T12*'Conversion Factors'!$B$3)/($BV12*'Conversion Factors'!$B$4)</f>
        <v>1.3368519901870962E-3</v>
      </c>
      <c r="BY12" s="8">
        <f>($T12*'Conversion Factors'!$B$3)/($BR12*'Conversion Factors'!$B$4)</f>
        <v>8.1853623158887245E-4</v>
      </c>
      <c r="BZ12" s="8">
        <f>($T12*'Conversion Factors'!$B$3)/($BT12*'Conversion Factors'!$B$4)</f>
        <v>4.1331271635535946E-4</v>
      </c>
      <c r="CA12" s="8">
        <f>($U12*'Conversion Factors'!$B$3)/($BV12*'Conversion Factors'!$B$4)</f>
        <v>1.5914904645084479E-2</v>
      </c>
      <c r="CB12" s="8">
        <f>($U12*'Conversion Factors'!$B$3)/($BR12*'Conversion Factors'!$B$4)</f>
        <v>9.7444789474865779E-3</v>
      </c>
      <c r="CC12" s="8">
        <f>($U12*'Conversion Factors'!$B$3)/($BT12*'Conversion Factors'!$B$4)</f>
        <v>4.9203894804209468E-3</v>
      </c>
      <c r="CD12" t="str">
        <f t="shared" si="6"/>
        <v>NO</v>
      </c>
      <c r="CE12" t="str">
        <f t="shared" si="7"/>
        <v>NO</v>
      </c>
      <c r="CF12" t="str">
        <f t="shared" si="0"/>
        <v>NO</v>
      </c>
      <c r="CG12" t="str">
        <f t="shared" si="1"/>
        <v>NO</v>
      </c>
      <c r="CH12" s="8">
        <f t="shared" si="4"/>
        <v>3.3156051343925997E-5</v>
      </c>
      <c r="CI12" t="str">
        <f t="shared" si="5"/>
        <v>NO</v>
      </c>
    </row>
    <row r="13" spans="1:93" x14ac:dyDescent="0.25">
      <c r="A13" s="2">
        <v>110000333318</v>
      </c>
      <c r="B13">
        <v>2016</v>
      </c>
      <c r="C13" t="s">
        <v>194</v>
      </c>
      <c r="D13" t="s">
        <v>195</v>
      </c>
      <c r="E13" t="s">
        <v>196</v>
      </c>
      <c r="F13" t="s">
        <v>180</v>
      </c>
      <c r="G13">
        <v>17356</v>
      </c>
      <c r="H13">
        <v>39.903748999999998</v>
      </c>
      <c r="I13">
        <v>-76.605096000000003</v>
      </c>
      <c r="J13" t="s">
        <v>197</v>
      </c>
      <c r="K13" s="2">
        <v>110000333318</v>
      </c>
      <c r="L13" t="s">
        <v>93</v>
      </c>
      <c r="M13">
        <v>3489</v>
      </c>
      <c r="N13" t="s">
        <v>198</v>
      </c>
      <c r="O13" t="e">
        <v>#N/A</v>
      </c>
      <c r="P13" t="e">
        <v>#N/A</v>
      </c>
      <c r="Q13" t="e">
        <v>#N/A</v>
      </c>
      <c r="R13">
        <v>250</v>
      </c>
      <c r="S13">
        <v>4.5268599999999999E-2</v>
      </c>
      <c r="T13">
        <f t="shared" si="2"/>
        <v>1.8107440000000001E-4</v>
      </c>
      <c r="U13">
        <f t="shared" si="3"/>
        <v>2.1556476190476188E-3</v>
      </c>
      <c r="V13">
        <v>0</v>
      </c>
      <c r="W13" t="s">
        <v>95</v>
      </c>
      <c r="X13" t="s">
        <v>96</v>
      </c>
      <c r="Y13" t="s">
        <v>96</v>
      </c>
      <c r="Z13" t="s">
        <v>199</v>
      </c>
      <c r="AA13" t="s">
        <v>200</v>
      </c>
      <c r="AB13" s="2">
        <v>2050306000429</v>
      </c>
      <c r="AC13" t="e">
        <v>#N/A</v>
      </c>
      <c r="AD13" t="s">
        <v>148</v>
      </c>
      <c r="AE13" t="s">
        <v>116</v>
      </c>
      <c r="AF13">
        <v>2015</v>
      </c>
      <c r="AG13" s="2">
        <v>110000333318</v>
      </c>
      <c r="AH13" s="2">
        <v>110000333318</v>
      </c>
      <c r="AI13" t="s">
        <v>199</v>
      </c>
      <c r="AL13">
        <v>2023</v>
      </c>
      <c r="AM13" s="1" t="s">
        <v>201</v>
      </c>
      <c r="AN13" t="s">
        <v>200</v>
      </c>
      <c r="AO13">
        <v>8.5000000000000006E-2</v>
      </c>
      <c r="AP13" t="s">
        <v>101</v>
      </c>
      <c r="AQ13">
        <v>0</v>
      </c>
      <c r="AR13" t="s">
        <v>102</v>
      </c>
      <c r="AS13">
        <v>0</v>
      </c>
      <c r="AT13">
        <v>0</v>
      </c>
      <c r="AU13">
        <v>4724709</v>
      </c>
      <c r="AV13" t="s">
        <v>202</v>
      </c>
      <c r="AW13">
        <v>1</v>
      </c>
      <c r="AX13">
        <v>6.9580000000000002</v>
      </c>
      <c r="AY13">
        <v>23.305</v>
      </c>
      <c r="AZ13">
        <v>51.536000000000001</v>
      </c>
      <c r="BA13">
        <v>40.872</v>
      </c>
      <c r="BB13">
        <v>10.584</v>
      </c>
      <c r="BC13">
        <v>8.4789999999999992</v>
      </c>
      <c r="BD13">
        <v>6.4249999999999998</v>
      </c>
      <c r="BE13">
        <v>3.9260000000000002</v>
      </c>
      <c r="BF13">
        <v>3.2040000000000002</v>
      </c>
      <c r="BG13">
        <v>4.5</v>
      </c>
      <c r="BH13">
        <v>4.2510000000000003</v>
      </c>
      <c r="BI13">
        <v>8.6920000000000002</v>
      </c>
      <c r="BJ13">
        <v>11.423</v>
      </c>
      <c r="BK13" t="s">
        <v>62</v>
      </c>
      <c r="BL13">
        <v>3.2040000000000002</v>
      </c>
      <c r="BM13">
        <v>7.8337408312958399</v>
      </c>
      <c r="BN13">
        <v>4.4877631166951897</v>
      </c>
      <c r="BO13">
        <v>17.012224938875299</v>
      </c>
      <c r="BP13">
        <v>10.2180479444071</v>
      </c>
      <c r="BQ13">
        <v>0</v>
      </c>
      <c r="BR13">
        <v>7.8337408312958399</v>
      </c>
      <c r="BS13" t="s">
        <v>104</v>
      </c>
      <c r="BT13">
        <v>10.2180479444071</v>
      </c>
      <c r="BU13" t="s">
        <v>105</v>
      </c>
      <c r="BV13">
        <v>4.4877631166951897</v>
      </c>
      <c r="BW13" t="s">
        <v>106</v>
      </c>
      <c r="BX13" s="8">
        <f>($T13*'Conversion Factors'!$B$3)/($BV13*'Conversion Factors'!$B$4)</f>
        <v>4.0348475463505319E-2</v>
      </c>
      <c r="BY13" s="8">
        <f>($T13*'Conversion Factors'!$B$3)/($BR13*'Conversion Factors'!$B$4)</f>
        <v>2.3114678401997518E-2</v>
      </c>
      <c r="BZ13" s="8">
        <f>($T13*'Conversion Factors'!$B$3)/($BT13*'Conversion Factors'!$B$4)</f>
        <v>1.7721036443082264E-2</v>
      </c>
      <c r="CA13" s="8">
        <f>($U13*'Conversion Factors'!$B$3)/($BV13*'Conversion Factors'!$B$4)</f>
        <v>0.48033899361315846</v>
      </c>
      <c r="CB13" s="8">
        <f>($U13*'Conversion Factors'!$B$3)/($BR13*'Conversion Factors'!$B$4)</f>
        <v>0.27517474288092281</v>
      </c>
      <c r="CC13" s="8">
        <f>($U13*'Conversion Factors'!$B$3)/($BT13*'Conversion Factors'!$B$4)</f>
        <v>0.21096471956050308</v>
      </c>
      <c r="CD13" t="str">
        <f t="shared" si="6"/>
        <v>NO</v>
      </c>
      <c r="CE13" t="str">
        <f t="shared" si="7"/>
        <v>NO</v>
      </c>
      <c r="CF13" t="str">
        <f t="shared" si="0"/>
        <v>NO</v>
      </c>
      <c r="CG13" t="str">
        <f t="shared" si="1"/>
        <v>NO</v>
      </c>
      <c r="CH13" s="8">
        <f t="shared" si="4"/>
        <v>1.0007062366940802E-3</v>
      </c>
      <c r="CI13" t="str">
        <f t="shared" si="5"/>
        <v>NO</v>
      </c>
    </row>
    <row r="14" spans="1:93" x14ac:dyDescent="0.25">
      <c r="A14" s="2">
        <v>110000338536</v>
      </c>
      <c r="B14">
        <v>2018</v>
      </c>
      <c r="C14" t="s">
        <v>203</v>
      </c>
      <c r="D14" t="s">
        <v>204</v>
      </c>
      <c r="E14" t="s">
        <v>205</v>
      </c>
      <c r="F14" t="s">
        <v>206</v>
      </c>
      <c r="G14">
        <v>19706</v>
      </c>
      <c r="H14">
        <v>39.585099999999997</v>
      </c>
      <c r="I14">
        <v>-75.649199999999993</v>
      </c>
      <c r="J14" t="e">
        <v>#N/A</v>
      </c>
      <c r="K14" s="2">
        <v>110000338536</v>
      </c>
      <c r="L14" t="s">
        <v>207</v>
      </c>
      <c r="M14">
        <v>2821</v>
      </c>
      <c r="N14" t="s">
        <v>144</v>
      </c>
      <c r="O14" t="e">
        <v>#N/A</v>
      </c>
      <c r="P14" t="e">
        <v>#N/A</v>
      </c>
      <c r="Q14" t="e">
        <v>#N/A</v>
      </c>
      <c r="R14">
        <v>350</v>
      </c>
      <c r="S14">
        <v>0.14126984100000001</v>
      </c>
      <c r="T14">
        <f t="shared" si="2"/>
        <v>4.0362811714285716E-4</v>
      </c>
      <c r="U14">
        <f t="shared" si="3"/>
        <v>6.727135285714286E-3</v>
      </c>
      <c r="V14">
        <v>0</v>
      </c>
      <c r="W14" t="s">
        <v>95</v>
      </c>
      <c r="X14" t="s">
        <v>96</v>
      </c>
      <c r="Y14" t="s">
        <v>96</v>
      </c>
      <c r="Z14" t="s">
        <v>208</v>
      </c>
      <c r="AA14" t="s">
        <v>136</v>
      </c>
      <c r="AB14" s="4" t="s">
        <v>209</v>
      </c>
      <c r="AC14" t="e">
        <v>#N/A</v>
      </c>
      <c r="AD14" t="s">
        <v>148</v>
      </c>
      <c r="AE14" t="s">
        <v>116</v>
      </c>
      <c r="AF14">
        <v>2015</v>
      </c>
      <c r="AG14" s="2">
        <v>110000338536</v>
      </c>
      <c r="AH14" s="2">
        <v>110000338536</v>
      </c>
      <c r="AI14" t="s">
        <v>208</v>
      </c>
      <c r="AL14">
        <v>2023</v>
      </c>
      <c r="AM14" s="1" t="s">
        <v>209</v>
      </c>
      <c r="AN14" t="s">
        <v>136</v>
      </c>
      <c r="AO14" t="s">
        <v>101</v>
      </c>
      <c r="AP14" t="s">
        <v>101</v>
      </c>
      <c r="AQ14" t="s">
        <v>101</v>
      </c>
      <c r="AR14" t="s">
        <v>102</v>
      </c>
      <c r="AS14" t="s">
        <v>101</v>
      </c>
      <c r="AT14" t="s">
        <v>101</v>
      </c>
      <c r="AU14">
        <v>4652220</v>
      </c>
      <c r="AV14" t="s">
        <v>101</v>
      </c>
      <c r="AW14">
        <v>1</v>
      </c>
      <c r="AX14">
        <v>0.89300000000000002</v>
      </c>
      <c r="AY14">
        <v>4.7039999999999997</v>
      </c>
      <c r="AZ14">
        <v>11.516999999999999</v>
      </c>
      <c r="BA14">
        <v>8.3320000000000007</v>
      </c>
      <c r="BB14">
        <v>1.4259999999999999</v>
      </c>
      <c r="BC14">
        <v>1.2470000000000001</v>
      </c>
      <c r="BD14">
        <v>1.0209999999999999</v>
      </c>
      <c r="BE14">
        <v>0.72</v>
      </c>
      <c r="BF14">
        <v>0.54</v>
      </c>
      <c r="BG14">
        <v>0.875</v>
      </c>
      <c r="BH14">
        <v>1.002</v>
      </c>
      <c r="BI14">
        <v>0.876</v>
      </c>
      <c r="BJ14">
        <v>1.4650000000000001</v>
      </c>
      <c r="BK14" t="s">
        <v>62</v>
      </c>
      <c r="BL14">
        <v>0.54</v>
      </c>
      <c r="BM14">
        <v>1.3202933985330101</v>
      </c>
      <c r="BN14">
        <v>0.71041326391757897</v>
      </c>
      <c r="BO14">
        <v>2.1833740831295798</v>
      </c>
      <c r="BP14">
        <v>1.3987468798588401</v>
      </c>
      <c r="BQ14">
        <v>-1</v>
      </c>
      <c r="BR14">
        <v>1.3202933985330101</v>
      </c>
      <c r="BS14" t="s">
        <v>104</v>
      </c>
      <c r="BT14">
        <v>1.3987468798588401</v>
      </c>
      <c r="BU14" t="s">
        <v>105</v>
      </c>
      <c r="BV14">
        <v>0.71041326391757897</v>
      </c>
      <c r="BW14" t="s">
        <v>106</v>
      </c>
      <c r="BX14" s="8">
        <f>($T14*'Conversion Factors'!$B$3)/($BV14*'Conversion Factors'!$B$4)</f>
        <v>0.56815960180282543</v>
      </c>
      <c r="BY14" s="8">
        <f>($T14*'Conversion Factors'!$B$3)/($BR14*'Conversion Factors'!$B$4)</f>
        <v>0.30571092576190412</v>
      </c>
      <c r="BZ14" s="8">
        <f>($T14*'Conversion Factors'!$B$3)/($BT14*'Conversion Factors'!$B$4)</f>
        <v>0.2885640875807286</v>
      </c>
      <c r="CA14" s="8">
        <f>($U14*'Conversion Factors'!$B$3)/($BV14*'Conversion Factors'!$B$4)</f>
        <v>9.4693266967137575</v>
      </c>
      <c r="CB14" s="8">
        <f>($U14*'Conversion Factors'!$B$3)/($BR14*'Conversion Factors'!$B$4)</f>
        <v>5.0951820960317358</v>
      </c>
      <c r="CC14" s="8">
        <f>($U14*'Conversion Factors'!$B$3)/($BT14*'Conversion Factors'!$B$4)</f>
        <v>4.8094014596788099</v>
      </c>
      <c r="CD14" t="str">
        <f t="shared" si="6"/>
        <v>NO</v>
      </c>
      <c r="CE14" t="str">
        <f t="shared" si="7"/>
        <v>NO</v>
      </c>
      <c r="CF14" t="str">
        <f t="shared" si="0"/>
        <v>NO</v>
      </c>
      <c r="CG14" t="str">
        <f t="shared" si="1"/>
        <v>NO</v>
      </c>
      <c r="CH14" s="8">
        <f t="shared" si="4"/>
        <v>1.9727763951486996E-2</v>
      </c>
      <c r="CI14" t="str">
        <f t="shared" si="5"/>
        <v>NO</v>
      </c>
    </row>
    <row r="15" spans="1:93" x14ac:dyDescent="0.25">
      <c r="A15" s="2">
        <v>110000338830</v>
      </c>
      <c r="B15">
        <v>2015</v>
      </c>
      <c r="C15" t="s">
        <v>210</v>
      </c>
      <c r="D15" t="s">
        <v>211</v>
      </c>
      <c r="E15" t="s">
        <v>212</v>
      </c>
      <c r="F15" t="s">
        <v>206</v>
      </c>
      <c r="G15">
        <v>19809</v>
      </c>
      <c r="H15">
        <v>39.752721999999999</v>
      </c>
      <c r="I15">
        <v>-75.495151000000007</v>
      </c>
      <c r="J15" t="e">
        <v>#N/A</v>
      </c>
      <c r="K15" s="2">
        <v>110000338830</v>
      </c>
      <c r="L15" t="s">
        <v>93</v>
      </c>
      <c r="M15">
        <v>2816</v>
      </c>
      <c r="N15" t="s">
        <v>213</v>
      </c>
      <c r="O15" t="e">
        <v>#N/A</v>
      </c>
      <c r="P15" t="e">
        <v>#N/A</v>
      </c>
      <c r="Q15" t="e">
        <v>#N/A</v>
      </c>
      <c r="R15">
        <v>250</v>
      </c>
      <c r="S15">
        <v>0.41723356</v>
      </c>
      <c r="T15">
        <f t="shared" si="2"/>
        <v>1.6689342400000001E-3</v>
      </c>
      <c r="U15">
        <f t="shared" si="3"/>
        <v>1.9868264761904762E-2</v>
      </c>
      <c r="V15">
        <v>0</v>
      </c>
      <c r="W15" t="s">
        <v>95</v>
      </c>
      <c r="X15" t="s">
        <v>96</v>
      </c>
      <c r="Y15" t="s">
        <v>96</v>
      </c>
      <c r="Z15" t="s">
        <v>214</v>
      </c>
      <c r="AA15" t="s">
        <v>136</v>
      </c>
      <c r="AB15" s="2">
        <v>2040205000834</v>
      </c>
      <c r="AC15" t="e">
        <v>#N/A</v>
      </c>
      <c r="AD15" t="s">
        <v>148</v>
      </c>
      <c r="AE15" t="s">
        <v>116</v>
      </c>
      <c r="AF15">
        <v>2015</v>
      </c>
      <c r="AG15" s="2">
        <v>110000338830</v>
      </c>
      <c r="AH15" s="2">
        <v>110000338830</v>
      </c>
      <c r="AI15" t="s">
        <v>214</v>
      </c>
      <c r="AL15">
        <v>2023</v>
      </c>
      <c r="AM15" s="1" t="s">
        <v>215</v>
      </c>
      <c r="AN15" t="s">
        <v>136</v>
      </c>
      <c r="AO15" t="s">
        <v>101</v>
      </c>
      <c r="AP15" t="s">
        <v>101</v>
      </c>
      <c r="AQ15" t="s">
        <v>101</v>
      </c>
      <c r="AR15" t="s">
        <v>102</v>
      </c>
      <c r="AS15" t="s">
        <v>101</v>
      </c>
      <c r="AT15" t="s">
        <v>101</v>
      </c>
      <c r="AU15">
        <v>4652126</v>
      </c>
      <c r="AV15" t="s">
        <v>216</v>
      </c>
      <c r="AW15">
        <v>2</v>
      </c>
      <c r="AX15">
        <v>13.614000000000001</v>
      </c>
      <c r="AY15">
        <v>19.02</v>
      </c>
      <c r="AZ15">
        <v>18.870999999999999</v>
      </c>
      <c r="BA15">
        <v>23.657</v>
      </c>
      <c r="BB15">
        <v>16.722000000000001</v>
      </c>
      <c r="BC15">
        <v>14.481</v>
      </c>
      <c r="BD15">
        <v>10.474</v>
      </c>
      <c r="BE15">
        <v>12.519</v>
      </c>
      <c r="BF15">
        <v>8.1839999999999993</v>
      </c>
      <c r="BG15">
        <v>12.194000000000001</v>
      </c>
      <c r="BH15">
        <v>7.7729999999999997</v>
      </c>
      <c r="BI15">
        <v>10.754</v>
      </c>
      <c r="BJ15">
        <v>15.555</v>
      </c>
      <c r="BK15" t="s">
        <v>64</v>
      </c>
      <c r="BL15">
        <v>7.7729999999999997</v>
      </c>
      <c r="BM15">
        <v>19.0048899755501</v>
      </c>
      <c r="BN15">
        <v>11.2324483451182</v>
      </c>
      <c r="BO15">
        <v>33.286063569682199</v>
      </c>
      <c r="BP15">
        <v>23.291069332584598</v>
      </c>
      <c r="BQ15">
        <v>-1</v>
      </c>
      <c r="BR15">
        <v>19.0048899755501</v>
      </c>
      <c r="BS15" t="s">
        <v>104</v>
      </c>
      <c r="BT15">
        <v>23.291069332584598</v>
      </c>
      <c r="BU15" t="s">
        <v>105</v>
      </c>
      <c r="BV15">
        <v>11.2324483451182</v>
      </c>
      <c r="BW15" t="s">
        <v>106</v>
      </c>
      <c r="BX15" s="8">
        <f>($T15*'Conversion Factors'!$B$3)/($BV15*'Conversion Factors'!$B$4)</f>
        <v>0.14858151924868146</v>
      </c>
      <c r="BY15" s="8">
        <f>($T15*'Conversion Factors'!$B$3)/($BR15*'Conversion Factors'!$B$4)</f>
        <v>8.7816043247137626E-2</v>
      </c>
      <c r="BZ15" s="8">
        <f>($T15*'Conversion Factors'!$B$3)/($BT15*'Conversion Factors'!$B$4)</f>
        <v>7.165554385539237E-2</v>
      </c>
      <c r="CA15" s="8">
        <f>($U15*'Conversion Factors'!$B$3)/($BV15*'Conversion Factors'!$B$4)</f>
        <v>1.7688276101033504</v>
      </c>
      <c r="CB15" s="8">
        <f>($U15*'Conversion Factors'!$B$3)/($BR15*'Conversion Factors'!$B$4)</f>
        <v>1.0454290862754478</v>
      </c>
      <c r="CC15" s="8">
        <f>($U15*'Conversion Factors'!$B$3)/($BT15*'Conversion Factors'!$B$4)</f>
        <v>0.85304218875467108</v>
      </c>
      <c r="CD15" t="str">
        <f t="shared" si="6"/>
        <v>NO</v>
      </c>
      <c r="CE15" t="str">
        <f t="shared" si="7"/>
        <v>NO</v>
      </c>
      <c r="CF15" t="str">
        <f t="shared" si="0"/>
        <v>NO</v>
      </c>
      <c r="CG15" t="str">
        <f t="shared" si="1"/>
        <v>NO</v>
      </c>
      <c r="CH15" s="8">
        <f t="shared" si="4"/>
        <v>3.6850575210486468E-3</v>
      </c>
      <c r="CI15" t="str">
        <f t="shared" si="5"/>
        <v>NO</v>
      </c>
    </row>
    <row r="16" spans="1:93" x14ac:dyDescent="0.25">
      <c r="A16" s="2">
        <v>110000339027</v>
      </c>
      <c r="B16">
        <v>2024</v>
      </c>
      <c r="C16" t="s">
        <v>217</v>
      </c>
      <c r="D16" t="s">
        <v>218</v>
      </c>
      <c r="E16" t="s">
        <v>219</v>
      </c>
      <c r="F16" t="s">
        <v>206</v>
      </c>
      <c r="G16" t="s">
        <v>220</v>
      </c>
      <c r="H16">
        <v>38.631867</v>
      </c>
      <c r="I16">
        <v>-75.628372999999996</v>
      </c>
      <c r="J16" t="e">
        <v>#N/A</v>
      </c>
      <c r="K16" s="2">
        <v>110000339027</v>
      </c>
      <c r="L16" t="s">
        <v>207</v>
      </c>
      <c r="M16">
        <v>2821</v>
      </c>
      <c r="N16" t="s">
        <v>144</v>
      </c>
      <c r="O16" t="e">
        <v>#N/A</v>
      </c>
      <c r="P16" t="e">
        <v>#N/A</v>
      </c>
      <c r="Q16" t="e">
        <v>#N/A</v>
      </c>
      <c r="R16">
        <v>350</v>
      </c>
      <c r="S16">
        <v>7.0370000000000003E-4</v>
      </c>
      <c r="T16">
        <f t="shared" si="2"/>
        <v>2.0105714285714287E-6</v>
      </c>
      <c r="U16">
        <f t="shared" si="3"/>
        <v>3.3509523809523812E-5</v>
      </c>
      <c r="V16">
        <v>0</v>
      </c>
      <c r="W16" t="s">
        <v>95</v>
      </c>
      <c r="X16" t="s">
        <v>96</v>
      </c>
      <c r="Y16" t="s">
        <v>96</v>
      </c>
      <c r="Z16" t="s">
        <v>221</v>
      </c>
      <c r="AA16" t="s">
        <v>222</v>
      </c>
      <c r="AB16" s="2">
        <v>2080109011489</v>
      </c>
      <c r="AC16" t="e">
        <v>#N/A</v>
      </c>
      <c r="AD16" t="e">
        <v>#N/A</v>
      </c>
      <c r="AE16" t="s">
        <v>116</v>
      </c>
      <c r="AF16">
        <v>2021</v>
      </c>
      <c r="AG16" s="2">
        <v>110000339027</v>
      </c>
      <c r="AH16" s="2">
        <v>110000339027</v>
      </c>
      <c r="AI16" t="s">
        <v>221</v>
      </c>
      <c r="AL16">
        <v>2023</v>
      </c>
      <c r="AM16" s="1" t="s">
        <v>223</v>
      </c>
      <c r="AN16" t="s">
        <v>222</v>
      </c>
      <c r="AO16" t="s">
        <v>101</v>
      </c>
      <c r="AP16" t="s">
        <v>101</v>
      </c>
      <c r="AQ16">
        <v>0.54952777777777795</v>
      </c>
      <c r="AR16" t="s">
        <v>102</v>
      </c>
      <c r="AS16">
        <v>0.54952777777777795</v>
      </c>
      <c r="AT16">
        <v>0.85024586361111099</v>
      </c>
      <c r="AU16">
        <v>8392668</v>
      </c>
      <c r="AV16" t="s">
        <v>224</v>
      </c>
      <c r="AW16">
        <v>5</v>
      </c>
      <c r="AX16">
        <v>264.029</v>
      </c>
      <c r="AY16">
        <v>512.19200000000001</v>
      </c>
      <c r="AZ16">
        <v>549.63699999999994</v>
      </c>
      <c r="BA16">
        <v>657.53899999999999</v>
      </c>
      <c r="BB16">
        <v>410.83300000000003</v>
      </c>
      <c r="BC16">
        <v>244.56</v>
      </c>
      <c r="BD16">
        <v>158.953</v>
      </c>
      <c r="BE16">
        <v>99.731999999999999</v>
      </c>
      <c r="BF16">
        <v>97.361000000000004</v>
      </c>
      <c r="BG16">
        <v>88.167000000000002</v>
      </c>
      <c r="BH16">
        <v>84.191999999999993</v>
      </c>
      <c r="BI16">
        <v>123.68899999999999</v>
      </c>
      <c r="BJ16">
        <v>328.67200000000003</v>
      </c>
      <c r="BK16" t="s">
        <v>64</v>
      </c>
      <c r="BL16">
        <v>84.191999999999993</v>
      </c>
      <c r="BM16">
        <v>205.848410757946</v>
      </c>
      <c r="BN16">
        <v>132.30534840124901</v>
      </c>
      <c r="BO16">
        <v>645.54767726161401</v>
      </c>
      <c r="BP16">
        <v>369.406243534353</v>
      </c>
      <c r="BQ16">
        <v>2.0788407423254598</v>
      </c>
      <c r="BR16">
        <v>205.848410757946</v>
      </c>
      <c r="BS16" t="s">
        <v>104</v>
      </c>
      <c r="BT16">
        <v>369.406243534353</v>
      </c>
      <c r="BU16" t="s">
        <v>105</v>
      </c>
      <c r="BV16">
        <v>132.30534840124901</v>
      </c>
      <c r="BW16" t="s">
        <v>106</v>
      </c>
      <c r="BX16" s="8">
        <f>($T16*'Conversion Factors'!$B$3)/($BV16*'Conversion Factors'!$B$4)</f>
        <v>1.5196448615772272E-5</v>
      </c>
      <c r="BY16" s="8">
        <f>($T16*'Conversion Factors'!$B$3)/($BR16*'Conversion Factors'!$B$4)</f>
        <v>9.7672429005809964E-6</v>
      </c>
      <c r="BZ16" s="8">
        <f>($T16*'Conversion Factors'!$B$3)/($BT16*'Conversion Factors'!$B$4)</f>
        <v>5.4427110092535703E-6</v>
      </c>
      <c r="CA16" s="8">
        <f>($U16*'Conversion Factors'!$B$3)/($BV16*'Conversion Factors'!$B$4)</f>
        <v>2.5327414359620454E-4</v>
      </c>
      <c r="CB16" s="8">
        <f>($U16*'Conversion Factors'!$B$3)/($BR16*'Conversion Factors'!$B$4)</f>
        <v>1.6278738167634993E-4</v>
      </c>
      <c r="CC16" s="8">
        <f>($U16*'Conversion Factors'!$B$3)/($BT16*'Conversion Factors'!$B$4)</f>
        <v>9.0711850154226171E-5</v>
      </c>
      <c r="CD16" t="str">
        <f t="shared" si="6"/>
        <v>NO</v>
      </c>
      <c r="CE16" t="str">
        <f t="shared" si="7"/>
        <v>NO</v>
      </c>
      <c r="CF16" t="str">
        <f t="shared" si="0"/>
        <v>NO</v>
      </c>
      <c r="CG16" t="str">
        <f t="shared" si="1"/>
        <v>NO</v>
      </c>
      <c r="CH16" s="8">
        <f t="shared" si="4"/>
        <v>5.2765446582542613E-7</v>
      </c>
      <c r="CI16" t="str">
        <f t="shared" si="5"/>
        <v>NO</v>
      </c>
    </row>
    <row r="17" spans="1:88" x14ac:dyDescent="0.25">
      <c r="A17" s="9">
        <v>110000344814</v>
      </c>
      <c r="B17" s="10">
        <v>2016</v>
      </c>
      <c r="C17" s="10" t="s">
        <v>225</v>
      </c>
      <c r="D17" s="10" t="s">
        <v>226</v>
      </c>
      <c r="E17" s="10" t="s">
        <v>227</v>
      </c>
      <c r="F17" s="10" t="s">
        <v>228</v>
      </c>
      <c r="G17" s="10">
        <v>26146</v>
      </c>
      <c r="H17" s="10">
        <v>39.484572</v>
      </c>
      <c r="I17" s="10">
        <v>-81.093402999999995</v>
      </c>
      <c r="J17" s="10" t="s">
        <v>229</v>
      </c>
      <c r="K17" s="9">
        <v>110000344814</v>
      </c>
      <c r="L17" s="10" t="s">
        <v>230</v>
      </c>
      <c r="M17" s="10">
        <v>2869</v>
      </c>
      <c r="N17" s="10" t="s">
        <v>124</v>
      </c>
      <c r="O17" s="10" t="e">
        <v>#N/A</v>
      </c>
      <c r="P17" s="10" t="e">
        <v>#N/A</v>
      </c>
      <c r="Q17" s="10" t="e">
        <v>#N/A</v>
      </c>
      <c r="R17" s="10">
        <v>350</v>
      </c>
      <c r="S17" s="10">
        <v>2.1282539680000001</v>
      </c>
      <c r="T17" s="10">
        <f t="shared" si="2"/>
        <v>6.080725622857143E-3</v>
      </c>
      <c r="U17" s="10">
        <f t="shared" si="3"/>
        <v>0.10134542704761905</v>
      </c>
      <c r="V17" s="10">
        <v>0</v>
      </c>
      <c r="W17" s="10" t="s">
        <v>95</v>
      </c>
      <c r="X17" s="10" t="s">
        <v>96</v>
      </c>
      <c r="Y17" s="10" t="s">
        <v>96</v>
      </c>
      <c r="Z17" s="10" t="s">
        <v>231</v>
      </c>
      <c r="AA17" s="10" t="s">
        <v>232</v>
      </c>
      <c r="AB17" s="9">
        <v>5030201001622</v>
      </c>
      <c r="AC17" s="10" t="e">
        <v>#N/A</v>
      </c>
      <c r="AD17" s="10" t="e">
        <v>#N/A</v>
      </c>
      <c r="AE17" s="10" t="e">
        <v>#N/A</v>
      </c>
      <c r="AF17" s="10">
        <v>2015</v>
      </c>
      <c r="AG17" s="9">
        <v>110000344814</v>
      </c>
      <c r="AH17" s="9">
        <v>110000344814</v>
      </c>
      <c r="AI17" s="10" t="s">
        <v>231</v>
      </c>
      <c r="AJ17" s="10"/>
      <c r="AK17" s="10"/>
      <c r="AL17" s="10">
        <v>2023</v>
      </c>
      <c r="AM17" s="11" t="s">
        <v>233</v>
      </c>
      <c r="AN17" s="10" t="s">
        <v>232</v>
      </c>
      <c r="AO17" s="10" t="s">
        <v>101</v>
      </c>
      <c r="AP17" s="10" t="s">
        <v>101</v>
      </c>
      <c r="AQ17" s="10">
        <v>0.225741862745098</v>
      </c>
      <c r="AR17" s="10" t="s">
        <v>102</v>
      </c>
      <c r="AS17" s="10">
        <v>0.225741862745098</v>
      </c>
      <c r="AT17" s="10">
        <v>0.349274582295098</v>
      </c>
      <c r="AU17" s="10">
        <v>15433076</v>
      </c>
      <c r="AV17" s="10" t="s">
        <v>234</v>
      </c>
      <c r="AW17" s="10">
        <v>1</v>
      </c>
      <c r="AX17" s="10">
        <v>0.48799999999999999</v>
      </c>
      <c r="AY17" s="10">
        <v>1.5620000000000001</v>
      </c>
      <c r="AZ17" s="10">
        <v>4.4470000000000001</v>
      </c>
      <c r="BA17" s="10">
        <v>1.46</v>
      </c>
      <c r="BB17" s="10">
        <v>0.71499999999999997</v>
      </c>
      <c r="BC17" s="10">
        <v>0.57299999999999995</v>
      </c>
      <c r="BD17" s="10">
        <v>0.36799999999999999</v>
      </c>
      <c r="BE17" s="10">
        <v>0.248</v>
      </c>
      <c r="BF17" s="10">
        <v>0.16800000000000001</v>
      </c>
      <c r="BG17" s="10">
        <v>0.214</v>
      </c>
      <c r="BH17" s="10">
        <v>0.26300000000000001</v>
      </c>
      <c r="BI17" s="10">
        <v>0.81699999999999995</v>
      </c>
      <c r="BJ17" s="10">
        <v>0.871</v>
      </c>
      <c r="BK17" s="10" t="s">
        <v>62</v>
      </c>
      <c r="BL17" s="10">
        <v>0.16800000000000001</v>
      </c>
      <c r="BM17" s="10">
        <v>0.41075794621026901</v>
      </c>
      <c r="BN17" s="10">
        <v>0.21211784667419001</v>
      </c>
      <c r="BO17" s="10">
        <v>1.1931540342298299</v>
      </c>
      <c r="BP17" s="10">
        <v>0.53931870169562901</v>
      </c>
      <c r="BQ17" s="10">
        <v>0.85397208385109602</v>
      </c>
      <c r="BR17" s="10">
        <v>0.85397208385109602</v>
      </c>
      <c r="BS17" s="10" t="s">
        <v>176</v>
      </c>
      <c r="BT17" s="10">
        <v>0.85397208385109602</v>
      </c>
      <c r="BU17" s="10" t="s">
        <v>176</v>
      </c>
      <c r="BV17" s="10">
        <v>0.85397208385109602</v>
      </c>
      <c r="BW17" s="10" t="s">
        <v>176</v>
      </c>
      <c r="BX17" s="12">
        <f>($T17*'Conversion Factors'!$B$3)/($BV17*'Conversion Factors'!$B$4)</f>
        <v>7.1205203751337347</v>
      </c>
      <c r="BY17" s="12">
        <f>($T17*'Conversion Factors'!$B$3)/($BR17*'Conversion Factors'!$B$4)</f>
        <v>7.1205203751337347</v>
      </c>
      <c r="BZ17" s="12">
        <f>($T17*'Conversion Factors'!$B$3)/($BT17*'Conversion Factors'!$B$4)</f>
        <v>7.1205203751337347</v>
      </c>
      <c r="CA17" s="12">
        <f>($U17*'Conversion Factors'!$B$3)/($BV17*'Conversion Factors'!$B$4)</f>
        <v>118.67533958556224</v>
      </c>
      <c r="CB17" s="12">
        <f>($U17*'Conversion Factors'!$B$3)/($BR17*'Conversion Factors'!$B$4)</f>
        <v>118.67533958556224</v>
      </c>
      <c r="CC17" s="12">
        <f>($U17*'Conversion Factors'!$B$3)/($BT17*'Conversion Factors'!$B$4)</f>
        <v>118.67533958556224</v>
      </c>
      <c r="CD17" s="10" t="str">
        <f t="shared" si="6"/>
        <v>NO</v>
      </c>
      <c r="CE17" s="10" t="str">
        <f t="shared" si="7"/>
        <v>NO</v>
      </c>
      <c r="CF17" s="10" t="str">
        <f t="shared" si="0"/>
        <v>NO</v>
      </c>
      <c r="CG17" s="10" t="str">
        <f t="shared" si="1"/>
        <v>NO</v>
      </c>
      <c r="CH17" s="12">
        <f t="shared" si="4"/>
        <v>0.24724029080325466</v>
      </c>
      <c r="CI17" s="10" t="str">
        <f t="shared" si="5"/>
        <v>NO</v>
      </c>
      <c r="CJ17" t="s">
        <v>235</v>
      </c>
    </row>
    <row r="18" spans="1:88" x14ac:dyDescent="0.25">
      <c r="A18" s="2">
        <v>110000344850</v>
      </c>
      <c r="B18">
        <v>2015</v>
      </c>
      <c r="C18" t="s">
        <v>236</v>
      </c>
      <c r="D18" t="s">
        <v>237</v>
      </c>
      <c r="E18" t="s">
        <v>238</v>
      </c>
      <c r="F18" t="s">
        <v>228</v>
      </c>
      <c r="G18">
        <v>26134</v>
      </c>
      <c r="H18">
        <v>39.355575000000002</v>
      </c>
      <c r="I18">
        <v>-81.299837999999994</v>
      </c>
      <c r="J18" t="s">
        <v>239</v>
      </c>
      <c r="K18" s="2">
        <v>110000344850</v>
      </c>
      <c r="L18" t="s">
        <v>230</v>
      </c>
      <c r="M18">
        <v>2869</v>
      </c>
      <c r="N18" t="s">
        <v>124</v>
      </c>
      <c r="O18" t="e">
        <v>#N/A</v>
      </c>
      <c r="P18" t="e">
        <v>#N/A</v>
      </c>
      <c r="Q18" t="e">
        <v>#N/A</v>
      </c>
      <c r="R18">
        <v>350</v>
      </c>
      <c r="S18">
        <v>1.075963719</v>
      </c>
      <c r="T18">
        <f t="shared" si="2"/>
        <v>3.0741820542857143E-3</v>
      </c>
      <c r="U18">
        <f t="shared" si="3"/>
        <v>5.1236367571428569E-2</v>
      </c>
      <c r="V18">
        <v>0</v>
      </c>
      <c r="W18" t="s">
        <v>95</v>
      </c>
      <c r="X18" t="s">
        <v>96</v>
      </c>
      <c r="Y18" t="s">
        <v>96</v>
      </c>
      <c r="Z18" t="s">
        <v>240</v>
      </c>
      <c r="AA18" t="s">
        <v>241</v>
      </c>
      <c r="AB18" s="2">
        <v>5030201001962</v>
      </c>
      <c r="AC18" t="e">
        <v>#N/A</v>
      </c>
      <c r="AD18" t="e">
        <v>#N/A</v>
      </c>
      <c r="AE18" t="e">
        <v>#N/A</v>
      </c>
      <c r="AF18">
        <v>2015</v>
      </c>
      <c r="AG18" s="2">
        <v>110000344850</v>
      </c>
      <c r="AH18" s="2">
        <v>110000344850</v>
      </c>
      <c r="AI18" t="s">
        <v>240</v>
      </c>
      <c r="AJ18" t="s">
        <v>242</v>
      </c>
      <c r="AK18" t="s">
        <v>243</v>
      </c>
      <c r="AL18">
        <v>2023</v>
      </c>
      <c r="AM18" s="1" t="s">
        <v>244</v>
      </c>
      <c r="AN18" t="s">
        <v>241</v>
      </c>
      <c r="AO18" t="s">
        <v>101</v>
      </c>
      <c r="AP18">
        <v>6.2</v>
      </c>
      <c r="AQ18">
        <v>0.54881307407407398</v>
      </c>
      <c r="AR18" t="s">
        <v>102</v>
      </c>
      <c r="AS18">
        <v>6.2</v>
      </c>
      <c r="AT18">
        <v>9.5928260000000005</v>
      </c>
      <c r="AU18">
        <v>15433612</v>
      </c>
      <c r="AV18" t="s">
        <v>101</v>
      </c>
      <c r="AW18">
        <v>1</v>
      </c>
      <c r="AX18">
        <v>0.56000000000000005</v>
      </c>
      <c r="AY18">
        <v>2.0939999999999999</v>
      </c>
      <c r="AZ18">
        <v>5.97</v>
      </c>
      <c r="BA18">
        <v>1.63</v>
      </c>
      <c r="BB18">
        <v>0.78600000000000003</v>
      </c>
      <c r="BC18">
        <v>0.622</v>
      </c>
      <c r="BD18">
        <v>0.41599999999999998</v>
      </c>
      <c r="BE18">
        <v>0.28399999999999997</v>
      </c>
      <c r="BF18">
        <v>0.2</v>
      </c>
      <c r="BG18">
        <v>0.24099999999999999</v>
      </c>
      <c r="BH18">
        <v>0.30599999999999999</v>
      </c>
      <c r="BI18">
        <v>0.63600000000000001</v>
      </c>
      <c r="BJ18">
        <v>0.93300000000000005</v>
      </c>
      <c r="BK18" t="s">
        <v>62</v>
      </c>
      <c r="BL18">
        <v>0.2</v>
      </c>
      <c r="BM18">
        <v>0.48899755501222503</v>
      </c>
      <c r="BN18">
        <v>0.25407579477699399</v>
      </c>
      <c r="BO18">
        <v>1.3691931540342299</v>
      </c>
      <c r="BP18">
        <v>0.635894339678165</v>
      </c>
      <c r="BQ18">
        <v>23.454342298288498</v>
      </c>
      <c r="BR18">
        <v>23.454342298288498</v>
      </c>
      <c r="BS18" t="s">
        <v>176</v>
      </c>
      <c r="BT18">
        <v>23.454342298288498</v>
      </c>
      <c r="BU18" t="s">
        <v>176</v>
      </c>
      <c r="BV18">
        <v>23.454342298288498</v>
      </c>
      <c r="BW18" t="s">
        <v>176</v>
      </c>
      <c r="BX18" s="8">
        <f>($T18*'Conversion Factors'!$B$3)/($BV18*'Conversion Factors'!$B$4)</f>
        <v>0.13107091280534619</v>
      </c>
      <c r="BY18" s="8">
        <f>($T18*'Conversion Factors'!$B$3)/($BR18*'Conversion Factors'!$B$4)</f>
        <v>0.13107091280534619</v>
      </c>
      <c r="BZ18" s="8">
        <f>($T18*'Conversion Factors'!$B$3)/($BT18*'Conversion Factors'!$B$4)</f>
        <v>0.13107091280534619</v>
      </c>
      <c r="CA18" s="8">
        <f>($U18*'Conversion Factors'!$B$3)/($BV18*'Conversion Factors'!$B$4)</f>
        <v>2.1845152134224359</v>
      </c>
      <c r="CB18" s="8">
        <f>($U18*'Conversion Factors'!$B$3)/($BR18*'Conversion Factors'!$B$4)</f>
        <v>2.1845152134224359</v>
      </c>
      <c r="CC18" s="8">
        <f>($U18*'Conversion Factors'!$B$3)/($BT18*'Conversion Factors'!$B$4)</f>
        <v>2.1845152134224359</v>
      </c>
      <c r="CD18" t="str">
        <f t="shared" si="6"/>
        <v>NO</v>
      </c>
      <c r="CE18" t="str">
        <f t="shared" si="7"/>
        <v>NO</v>
      </c>
      <c r="CF18" t="str">
        <f t="shared" si="0"/>
        <v>NO</v>
      </c>
      <c r="CG18" t="str">
        <f t="shared" si="1"/>
        <v>NO</v>
      </c>
      <c r="CH18" s="8">
        <f t="shared" si="4"/>
        <v>4.5510733612967418E-3</v>
      </c>
      <c r="CI18" t="str">
        <f t="shared" si="5"/>
        <v>NO</v>
      </c>
    </row>
    <row r="19" spans="1:88" x14ac:dyDescent="0.25">
      <c r="A19" s="2">
        <v>110000373621</v>
      </c>
      <c r="B19">
        <v>2021</v>
      </c>
      <c r="C19" t="s">
        <v>245</v>
      </c>
      <c r="D19" t="s">
        <v>246</v>
      </c>
      <c r="E19" t="s">
        <v>247</v>
      </c>
      <c r="F19" t="s">
        <v>248</v>
      </c>
      <c r="G19">
        <v>38012</v>
      </c>
      <c r="H19">
        <v>35.607599999999998</v>
      </c>
      <c r="I19">
        <v>-89.237700000000004</v>
      </c>
      <c r="J19" t="s">
        <v>249</v>
      </c>
      <c r="K19" s="2">
        <v>110000373621</v>
      </c>
      <c r="L19" t="s">
        <v>93</v>
      </c>
      <c r="M19">
        <v>3087</v>
      </c>
      <c r="N19" t="s">
        <v>250</v>
      </c>
      <c r="O19" t="e">
        <v>#N/A</v>
      </c>
      <c r="P19" t="e">
        <v>#N/A</v>
      </c>
      <c r="Q19" t="e">
        <v>#N/A</v>
      </c>
      <c r="R19">
        <v>250</v>
      </c>
      <c r="S19">
        <v>1.2488986</v>
      </c>
      <c r="T19">
        <f t="shared" si="2"/>
        <v>4.9955944E-3</v>
      </c>
      <c r="U19">
        <f t="shared" si="3"/>
        <v>5.9471361904761905E-2</v>
      </c>
      <c r="V19">
        <v>0</v>
      </c>
      <c r="W19" t="s">
        <v>95</v>
      </c>
      <c r="X19" t="s">
        <v>96</v>
      </c>
      <c r="Y19" t="s">
        <v>96</v>
      </c>
      <c r="Z19" t="s">
        <v>251</v>
      </c>
      <c r="AA19" t="s">
        <v>252</v>
      </c>
      <c r="AB19" s="2">
        <v>8010205000538</v>
      </c>
      <c r="AC19" t="e">
        <v>#N/A</v>
      </c>
      <c r="AD19" t="s">
        <v>115</v>
      </c>
      <c r="AE19" t="s">
        <v>116</v>
      </c>
      <c r="AF19">
        <v>2021</v>
      </c>
      <c r="AG19" s="2">
        <v>110000373621</v>
      </c>
      <c r="AH19" s="2">
        <v>110000373621</v>
      </c>
      <c r="AI19" t="s">
        <v>253</v>
      </c>
      <c r="AJ19" t="s">
        <v>251</v>
      </c>
      <c r="AL19">
        <v>2023</v>
      </c>
      <c r="AM19" s="1" t="s">
        <v>254</v>
      </c>
      <c r="AN19" t="s">
        <v>252</v>
      </c>
      <c r="AO19">
        <v>1.37</v>
      </c>
      <c r="AP19">
        <v>1.17</v>
      </c>
      <c r="AQ19">
        <v>1.43583333333333</v>
      </c>
      <c r="AR19" t="s">
        <v>102</v>
      </c>
      <c r="AS19">
        <v>1.17</v>
      </c>
      <c r="AT19">
        <v>1.8102590999999999</v>
      </c>
      <c r="AU19">
        <v>14241634</v>
      </c>
      <c r="AV19" t="s">
        <v>255</v>
      </c>
      <c r="AW19">
        <v>1</v>
      </c>
      <c r="AX19">
        <v>2.444</v>
      </c>
      <c r="AY19">
        <v>3.214</v>
      </c>
      <c r="AZ19">
        <v>3.7280000000000002</v>
      </c>
      <c r="BA19">
        <v>3.9510000000000001</v>
      </c>
      <c r="BB19">
        <v>4.1280000000000001</v>
      </c>
      <c r="BC19">
        <v>3.298</v>
      </c>
      <c r="BD19">
        <v>1.714</v>
      </c>
      <c r="BE19">
        <v>0.59199999999999997</v>
      </c>
      <c r="BF19">
        <v>0.432</v>
      </c>
      <c r="BG19">
        <v>0.751</v>
      </c>
      <c r="BH19">
        <v>2.3410000000000002</v>
      </c>
      <c r="BI19">
        <v>2.7549999999999999</v>
      </c>
      <c r="BJ19">
        <v>3.5219999999999998</v>
      </c>
      <c r="BK19" t="s">
        <v>62</v>
      </c>
      <c r="BL19">
        <v>0.432</v>
      </c>
      <c r="BM19">
        <v>1.0562347188264101</v>
      </c>
      <c r="BN19">
        <v>0.563884057320443</v>
      </c>
      <c r="BO19">
        <v>5.9755501222493903</v>
      </c>
      <c r="BP19">
        <v>1.98235272239188</v>
      </c>
      <c r="BQ19">
        <v>4.4260613691931496</v>
      </c>
      <c r="BR19">
        <v>4.4260613691931496</v>
      </c>
      <c r="BS19" t="s">
        <v>176</v>
      </c>
      <c r="BT19">
        <v>4.4260613691931496</v>
      </c>
      <c r="BU19" t="s">
        <v>176</v>
      </c>
      <c r="BV19">
        <v>4.4260613691931496</v>
      </c>
      <c r="BW19" t="s">
        <v>176</v>
      </c>
      <c r="BX19" s="8">
        <f>($T19*'Conversion Factors'!$B$3)/($BV19*'Conversion Factors'!$B$4)</f>
        <v>1.1286771653847796</v>
      </c>
      <c r="BY19" s="8">
        <f>($T19*'Conversion Factors'!$B$3)/($BR19*'Conversion Factors'!$B$4)</f>
        <v>1.1286771653847796</v>
      </c>
      <c r="BZ19" s="8">
        <f>($T19*'Conversion Factors'!$B$3)/($BT19*'Conversion Factors'!$B$4)</f>
        <v>1.1286771653847796</v>
      </c>
      <c r="CA19" s="8">
        <f>($U19*'Conversion Factors'!$B$3)/($BV19*'Conversion Factors'!$B$4)</f>
        <v>13.436632921247375</v>
      </c>
      <c r="CB19" s="8">
        <f>($U19*'Conversion Factors'!$B$3)/($BR19*'Conversion Factors'!$B$4)</f>
        <v>13.436632921247375</v>
      </c>
      <c r="CC19" s="8">
        <f>($U19*'Conversion Factors'!$B$3)/($BT19*'Conversion Factors'!$B$4)</f>
        <v>13.436632921247375</v>
      </c>
      <c r="CD19" t="str">
        <f t="shared" si="6"/>
        <v>NO</v>
      </c>
      <c r="CE19" t="str">
        <f t="shared" si="7"/>
        <v>NO</v>
      </c>
      <c r="CF19" t="str">
        <f t="shared" ref="CF19:CF82" si="8">IF($CA19&gt;$CH$1,"YES","NO")</f>
        <v>NO</v>
      </c>
      <c r="CG19" t="str">
        <f t="shared" ref="CG19:CG82" si="9">IF($CA19&gt;$CI$1,"YES","NO")</f>
        <v>NO</v>
      </c>
      <c r="CH19" s="8">
        <f t="shared" si="4"/>
        <v>2.7992985252598697E-2</v>
      </c>
      <c r="CI19" t="str">
        <f t="shared" si="5"/>
        <v>NO</v>
      </c>
    </row>
    <row r="20" spans="1:88" x14ac:dyDescent="0.25">
      <c r="A20" s="2">
        <v>110000378467</v>
      </c>
      <c r="B20">
        <v>2023</v>
      </c>
      <c r="C20" t="s">
        <v>256</v>
      </c>
      <c r="D20" t="s">
        <v>257</v>
      </c>
      <c r="E20" t="s">
        <v>258</v>
      </c>
      <c r="F20" t="s">
        <v>259</v>
      </c>
      <c r="G20">
        <v>402162137</v>
      </c>
      <c r="H20">
        <v>38.195278000000002</v>
      </c>
      <c r="I20">
        <v>-85.872221999999994</v>
      </c>
      <c r="J20" t="s">
        <v>260</v>
      </c>
      <c r="K20" s="2">
        <v>110000378467</v>
      </c>
      <c r="L20" t="s">
        <v>93</v>
      </c>
      <c r="M20">
        <v>2869</v>
      </c>
      <c r="N20" t="s">
        <v>124</v>
      </c>
      <c r="O20" t="e">
        <v>#N/A</v>
      </c>
      <c r="P20" t="e">
        <v>#N/A</v>
      </c>
      <c r="Q20" t="e">
        <v>#N/A</v>
      </c>
      <c r="R20">
        <v>250</v>
      </c>
      <c r="S20">
        <v>0.91140500000000002</v>
      </c>
      <c r="T20">
        <f t="shared" si="2"/>
        <v>3.64562E-3</v>
      </c>
      <c r="U20">
        <f t="shared" si="3"/>
        <v>4.3400238095238096E-2</v>
      </c>
      <c r="V20">
        <v>0</v>
      </c>
      <c r="W20" t="s">
        <v>95</v>
      </c>
      <c r="X20" t="s">
        <v>96</v>
      </c>
      <c r="Y20" t="s">
        <v>96</v>
      </c>
      <c r="Z20" t="s">
        <v>261</v>
      </c>
      <c r="AA20" t="s">
        <v>241</v>
      </c>
      <c r="AB20" s="4" t="s">
        <v>262</v>
      </c>
      <c r="AC20" t="e">
        <v>#N/A</v>
      </c>
      <c r="AD20" t="s">
        <v>115</v>
      </c>
      <c r="AE20" t="s">
        <v>116</v>
      </c>
      <c r="AF20">
        <v>2021</v>
      </c>
      <c r="AG20" s="2">
        <v>110000378467</v>
      </c>
      <c r="AH20" s="2">
        <v>110000378467</v>
      </c>
      <c r="AI20" t="s">
        <v>261</v>
      </c>
      <c r="AL20">
        <v>2023</v>
      </c>
      <c r="AM20" s="1" t="s">
        <v>262</v>
      </c>
      <c r="AN20" t="s">
        <v>263</v>
      </c>
      <c r="AO20">
        <v>0.54</v>
      </c>
      <c r="AP20">
        <v>0.27200000000000002</v>
      </c>
      <c r="AQ20">
        <v>0.146191666666667</v>
      </c>
      <c r="AR20" t="s">
        <v>102</v>
      </c>
      <c r="AS20">
        <v>0.27200000000000002</v>
      </c>
      <c r="AT20">
        <v>0.42084655999999998</v>
      </c>
      <c r="AU20">
        <v>10164016</v>
      </c>
      <c r="AV20" t="s">
        <v>264</v>
      </c>
      <c r="AW20">
        <v>8</v>
      </c>
      <c r="AX20">
        <v>124319.26300000001</v>
      </c>
      <c r="AY20">
        <v>168951.91500000001</v>
      </c>
      <c r="AZ20">
        <v>201693.76199999999</v>
      </c>
      <c r="BA20">
        <v>235928.00700000001</v>
      </c>
      <c r="BB20">
        <v>198603</v>
      </c>
      <c r="BC20">
        <v>151545.17800000001</v>
      </c>
      <c r="BD20">
        <v>99972.088000000003</v>
      </c>
      <c r="BE20">
        <v>62035.656999999999</v>
      </c>
      <c r="BF20">
        <v>48010.732000000004</v>
      </c>
      <c r="BG20">
        <v>43624.161</v>
      </c>
      <c r="BH20">
        <v>52176.116000000002</v>
      </c>
      <c r="BI20">
        <v>87768.391000000003</v>
      </c>
      <c r="BJ20">
        <v>151351.606</v>
      </c>
      <c r="BK20" t="s">
        <v>63</v>
      </c>
      <c r="BL20">
        <v>43624.161</v>
      </c>
      <c r="BM20">
        <v>106660.540342298</v>
      </c>
      <c r="BN20">
        <v>85424.515094158007</v>
      </c>
      <c r="BO20">
        <v>303959.07823960902</v>
      </c>
      <c r="BP20">
        <v>241491.869157615</v>
      </c>
      <c r="BQ20">
        <v>1.02896469437653</v>
      </c>
      <c r="BR20">
        <v>106660.540342298</v>
      </c>
      <c r="BS20" t="s">
        <v>104</v>
      </c>
      <c r="BT20">
        <v>241491.869157615</v>
      </c>
      <c r="BU20" t="s">
        <v>105</v>
      </c>
      <c r="BV20">
        <v>85424.515094158007</v>
      </c>
      <c r="BW20" t="s">
        <v>106</v>
      </c>
      <c r="BX20" s="8">
        <f>($T20*'Conversion Factors'!$B$3)/($BV20*'Conversion Factors'!$B$4)</f>
        <v>4.2676507978788817E-5</v>
      </c>
      <c r="BY20" s="8">
        <f>($T20*'Conversion Factors'!$B$3)/($BR20*'Conversion Factors'!$B$4)</f>
        <v>3.4179650583996424E-5</v>
      </c>
      <c r="BZ20" s="8">
        <f>($T20*'Conversion Factors'!$B$3)/($BT20*'Conversion Factors'!$B$4)</f>
        <v>1.509624325124009E-5</v>
      </c>
      <c r="CA20" s="8">
        <f>($U20*'Conversion Factors'!$B$3)/($BV20*'Conversion Factors'!$B$4)</f>
        <v>5.0805366641415266E-4</v>
      </c>
      <c r="CB20" s="8">
        <f>($U20*'Conversion Factors'!$B$3)/($BR20*'Conversion Factors'!$B$4)</f>
        <v>4.0690060219043361E-4</v>
      </c>
      <c r="CC20" s="8">
        <f>($U20*'Conversion Factors'!$B$3)/($BT20*'Conversion Factors'!$B$4)</f>
        <v>1.7971718156238202E-4</v>
      </c>
      <c r="CD20" t="str">
        <f t="shared" si="6"/>
        <v>NO</v>
      </c>
      <c r="CE20" t="str">
        <f t="shared" si="7"/>
        <v>NO</v>
      </c>
      <c r="CF20" t="str">
        <f t="shared" si="8"/>
        <v>NO</v>
      </c>
      <c r="CG20" t="str">
        <f t="shared" si="9"/>
        <v>NO</v>
      </c>
      <c r="CH20" s="8">
        <f t="shared" si="4"/>
        <v>1.058445138362818E-6</v>
      </c>
      <c r="CI20" t="str">
        <f t="shared" si="5"/>
        <v>NO</v>
      </c>
    </row>
    <row r="21" spans="1:88" x14ac:dyDescent="0.25">
      <c r="A21" s="2">
        <v>110000379787</v>
      </c>
      <c r="B21">
        <v>2017</v>
      </c>
      <c r="C21" t="s">
        <v>265</v>
      </c>
      <c r="D21" t="s">
        <v>266</v>
      </c>
      <c r="E21" t="s">
        <v>267</v>
      </c>
      <c r="F21" t="s">
        <v>259</v>
      </c>
      <c r="G21" t="s">
        <v>268</v>
      </c>
      <c r="H21">
        <v>38.643056000000001</v>
      </c>
      <c r="I21">
        <v>-83.740278000000004</v>
      </c>
      <c r="J21" t="e">
        <v>#N/A</v>
      </c>
      <c r="K21" s="2">
        <v>110000379787</v>
      </c>
      <c r="L21" t="s">
        <v>93</v>
      </c>
      <c r="M21">
        <v>3566</v>
      </c>
      <c r="N21" t="s">
        <v>269</v>
      </c>
      <c r="O21" t="e">
        <v>#N/A</v>
      </c>
      <c r="P21" t="e">
        <v>#N/A</v>
      </c>
      <c r="Q21" t="e">
        <v>#N/A</v>
      </c>
      <c r="R21">
        <v>250</v>
      </c>
      <c r="S21">
        <v>0.39331827499999999</v>
      </c>
      <c r="T21">
        <f t="shared" si="2"/>
        <v>1.5732731000000001E-3</v>
      </c>
      <c r="U21">
        <f t="shared" si="3"/>
        <v>1.8729441666666666E-2</v>
      </c>
      <c r="V21">
        <v>0</v>
      </c>
      <c r="W21" t="s">
        <v>95</v>
      </c>
      <c r="X21" t="s">
        <v>96</v>
      </c>
      <c r="Y21" t="s">
        <v>96</v>
      </c>
      <c r="Z21" t="s">
        <v>270</v>
      </c>
      <c r="AA21" t="s">
        <v>271</v>
      </c>
      <c r="AB21" s="2">
        <v>5090201002312</v>
      </c>
      <c r="AC21" t="e">
        <v>#N/A</v>
      </c>
      <c r="AD21" t="s">
        <v>148</v>
      </c>
      <c r="AE21" t="s">
        <v>116</v>
      </c>
      <c r="AF21">
        <v>2015</v>
      </c>
      <c r="AG21" s="2">
        <v>110000379787</v>
      </c>
      <c r="AH21" s="2">
        <v>110000379787</v>
      </c>
      <c r="AI21" t="s">
        <v>270</v>
      </c>
      <c r="AJ21" t="s">
        <v>272</v>
      </c>
      <c r="AL21">
        <v>2023</v>
      </c>
      <c r="AM21" s="1" t="s">
        <v>273</v>
      </c>
      <c r="AN21" t="s">
        <v>271</v>
      </c>
      <c r="AO21">
        <v>0.216</v>
      </c>
      <c r="AP21">
        <v>5.8999999999999997E-2</v>
      </c>
      <c r="AQ21">
        <v>0</v>
      </c>
      <c r="AR21" t="s">
        <v>102</v>
      </c>
      <c r="AS21">
        <v>5.8999999999999997E-2</v>
      </c>
      <c r="AT21">
        <v>9.1286569999999997E-2</v>
      </c>
      <c r="AU21">
        <v>1920722</v>
      </c>
      <c r="AV21" t="s">
        <v>274</v>
      </c>
      <c r="AW21">
        <v>1</v>
      </c>
      <c r="AX21">
        <v>0.40500000000000003</v>
      </c>
      <c r="AY21">
        <v>1.4970000000000001</v>
      </c>
      <c r="AZ21">
        <v>4.5609999999999999</v>
      </c>
      <c r="BA21">
        <v>1.1850000000000001</v>
      </c>
      <c r="BB21">
        <v>0.626</v>
      </c>
      <c r="BC21">
        <v>0.53500000000000003</v>
      </c>
      <c r="BD21">
        <v>0.34100000000000003</v>
      </c>
      <c r="BE21">
        <v>0.22800000000000001</v>
      </c>
      <c r="BF21">
        <v>0.14299999999999999</v>
      </c>
      <c r="BG21">
        <v>0.185</v>
      </c>
      <c r="BH21">
        <v>0.21</v>
      </c>
      <c r="BI21">
        <v>0.29599999999999999</v>
      </c>
      <c r="BJ21">
        <v>0.64300000000000002</v>
      </c>
      <c r="BK21" t="s">
        <v>62</v>
      </c>
      <c r="BL21">
        <v>0.14299999999999999</v>
      </c>
      <c r="BM21">
        <v>0.349633251833741</v>
      </c>
      <c r="BN21">
        <v>0.179531602429159</v>
      </c>
      <c r="BO21">
        <v>0.99022004889975601</v>
      </c>
      <c r="BP21">
        <v>0.45036464691654998</v>
      </c>
      <c r="BQ21">
        <v>0.22319454767726199</v>
      </c>
      <c r="BR21">
        <v>0.349633251833741</v>
      </c>
      <c r="BS21" t="s">
        <v>104</v>
      </c>
      <c r="BT21">
        <v>0.45036464691654998</v>
      </c>
      <c r="BU21" t="s">
        <v>105</v>
      </c>
      <c r="BV21">
        <v>0.22319454767726199</v>
      </c>
      <c r="BW21" t="s">
        <v>176</v>
      </c>
      <c r="BX21" s="8">
        <f>($T21*'Conversion Factors'!$B$3)/($BV21*'Conversion Factors'!$B$4)</f>
        <v>7.0488867957247043</v>
      </c>
      <c r="BY21" s="8">
        <f>($T21*'Conversion Factors'!$B$3)/($BR21*'Conversion Factors'!$B$4)</f>
        <v>4.4997811041958027</v>
      </c>
      <c r="BZ21" s="8">
        <f>($T21*'Conversion Factors'!$B$3)/($BT21*'Conversion Factors'!$B$4)</f>
        <v>3.4933317052559825</v>
      </c>
      <c r="CA21" s="8">
        <f>($U21*'Conversion Factors'!$B$3)/($BV21*'Conversion Factors'!$B$4)</f>
        <v>83.915318996722661</v>
      </c>
      <c r="CB21" s="8">
        <f>($U21*'Conversion Factors'!$B$3)/($BR21*'Conversion Factors'!$B$4)</f>
        <v>53.56882266899764</v>
      </c>
      <c r="CC21" s="8">
        <f>($U21*'Conversion Factors'!$B$3)/($BT21*'Conversion Factors'!$B$4)</f>
        <v>41.587282205428359</v>
      </c>
      <c r="CD21" t="str">
        <f t="shared" si="6"/>
        <v>NO</v>
      </c>
      <c r="CE21" t="str">
        <f t="shared" si="7"/>
        <v>NO</v>
      </c>
      <c r="CF21" t="str">
        <f t="shared" si="8"/>
        <v>NO</v>
      </c>
      <c r="CG21" t="str">
        <f t="shared" si="9"/>
        <v>NO</v>
      </c>
      <c r="CH21" s="8">
        <f t="shared" si="4"/>
        <v>0.17482358124317221</v>
      </c>
      <c r="CI21" t="str">
        <f t="shared" si="5"/>
        <v>NO</v>
      </c>
    </row>
    <row r="22" spans="1:88" x14ac:dyDescent="0.25">
      <c r="A22" s="2">
        <v>110000380061</v>
      </c>
      <c r="B22">
        <v>2017</v>
      </c>
      <c r="C22" t="s">
        <v>275</v>
      </c>
      <c r="D22" t="s">
        <v>276</v>
      </c>
      <c r="E22" t="s">
        <v>277</v>
      </c>
      <c r="F22" t="s">
        <v>259</v>
      </c>
      <c r="G22">
        <v>42029</v>
      </c>
      <c r="H22">
        <v>37.056699000000002</v>
      </c>
      <c r="I22">
        <v>-88.365727000000007</v>
      </c>
      <c r="J22" t="s">
        <v>278</v>
      </c>
      <c r="K22" s="2">
        <v>110000380061</v>
      </c>
      <c r="L22" t="s">
        <v>207</v>
      </c>
      <c r="M22">
        <v>2819</v>
      </c>
      <c r="N22" t="s">
        <v>134</v>
      </c>
      <c r="O22" t="e">
        <v>#N/A</v>
      </c>
      <c r="P22" t="e">
        <v>#N/A</v>
      </c>
      <c r="Q22" t="e">
        <v>#N/A</v>
      </c>
      <c r="R22">
        <v>350</v>
      </c>
      <c r="S22">
        <v>72.164172339999993</v>
      </c>
      <c r="T22">
        <f t="shared" si="2"/>
        <v>0.20618334954285714</v>
      </c>
      <c r="U22">
        <f t="shared" si="3"/>
        <v>3.4363891590476188</v>
      </c>
      <c r="V22">
        <v>0</v>
      </c>
      <c r="W22" t="s">
        <v>95</v>
      </c>
      <c r="X22" t="s">
        <v>96</v>
      </c>
      <c r="Y22" t="s">
        <v>96</v>
      </c>
      <c r="Z22" t="s">
        <v>279</v>
      </c>
      <c r="AA22" t="s">
        <v>280</v>
      </c>
      <c r="AB22" s="2">
        <v>6040006000329</v>
      </c>
      <c r="AC22" t="e">
        <v>#N/A</v>
      </c>
      <c r="AD22" t="s">
        <v>148</v>
      </c>
      <c r="AE22" t="s">
        <v>116</v>
      </c>
      <c r="AF22">
        <v>2015</v>
      </c>
      <c r="AG22" s="2">
        <v>110000380061</v>
      </c>
      <c r="AH22" s="2">
        <v>110000380061</v>
      </c>
      <c r="AI22" t="s">
        <v>279</v>
      </c>
      <c r="AL22">
        <v>2023</v>
      </c>
      <c r="AM22" s="1" t="s">
        <v>281</v>
      </c>
      <c r="AN22" t="s">
        <v>280</v>
      </c>
      <c r="AO22">
        <v>4.62</v>
      </c>
      <c r="AP22">
        <v>4.3499999999999996</v>
      </c>
      <c r="AQ22">
        <v>1.4298770833333301</v>
      </c>
      <c r="AR22" t="s">
        <v>102</v>
      </c>
      <c r="AS22">
        <v>4.3499999999999996</v>
      </c>
      <c r="AT22">
        <v>6.7304504999999999</v>
      </c>
      <c r="AU22">
        <v>1861532</v>
      </c>
      <c r="AV22" t="s">
        <v>101</v>
      </c>
      <c r="AW22">
        <v>1</v>
      </c>
      <c r="AX22">
        <v>0.88900000000000001</v>
      </c>
      <c r="AY22">
        <v>1.7370000000000001</v>
      </c>
      <c r="AZ22">
        <v>2.032</v>
      </c>
      <c r="BA22">
        <v>1.8819999999999999</v>
      </c>
      <c r="BB22">
        <v>1.5129999999999999</v>
      </c>
      <c r="BC22">
        <v>0.97299999999999998</v>
      </c>
      <c r="BD22">
        <v>0.47</v>
      </c>
      <c r="BE22">
        <v>0.33100000000000002</v>
      </c>
      <c r="BF22">
        <v>0.29399999999999998</v>
      </c>
      <c r="BG22">
        <v>0.439</v>
      </c>
      <c r="BH22">
        <v>0.84699999999999998</v>
      </c>
      <c r="BI22">
        <v>0.39600000000000002</v>
      </c>
      <c r="BJ22">
        <v>1.115</v>
      </c>
      <c r="BK22" t="s">
        <v>62</v>
      </c>
      <c r="BL22">
        <v>0.29399999999999998</v>
      </c>
      <c r="BM22">
        <v>0.71882640586797097</v>
      </c>
      <c r="BN22">
        <v>0.37859092342436701</v>
      </c>
      <c r="BO22">
        <v>2.1735941320293399</v>
      </c>
      <c r="BP22">
        <v>0.98612681153769299</v>
      </c>
      <c r="BQ22">
        <v>16.455869193154001</v>
      </c>
      <c r="BR22">
        <v>16.455869193154001</v>
      </c>
      <c r="BS22" t="s">
        <v>176</v>
      </c>
      <c r="BT22">
        <v>16.455869193154001</v>
      </c>
      <c r="BU22" t="s">
        <v>176</v>
      </c>
      <c r="BV22">
        <v>16.455869193154001</v>
      </c>
      <c r="BW22" t="s">
        <v>176</v>
      </c>
      <c r="BX22" s="8">
        <f>($T22*'Conversion Factors'!$B$3)/($BV22*'Conversion Factors'!$B$4)</f>
        <v>12.529471832981869</v>
      </c>
      <c r="BY22" s="8">
        <f>($T22*'Conversion Factors'!$B$3)/($BR22*'Conversion Factors'!$B$4)</f>
        <v>12.529471832981869</v>
      </c>
      <c r="BZ22" s="8">
        <f>($T22*'Conversion Factors'!$B$3)/($BT22*'Conversion Factors'!$B$4)</f>
        <v>12.529471832981869</v>
      </c>
      <c r="CA22" s="8">
        <f>($U22*'Conversion Factors'!$B$3)/($BV22*'Conversion Factors'!$B$4)</f>
        <v>208.82453054969781</v>
      </c>
      <c r="CB22" s="8">
        <f>($U22*'Conversion Factors'!$B$3)/($BR22*'Conversion Factors'!$B$4)</f>
        <v>208.82453054969781</v>
      </c>
      <c r="CC22" s="8">
        <f>($U22*'Conversion Factors'!$B$3)/($BT22*'Conversion Factors'!$B$4)</f>
        <v>208.82453054969781</v>
      </c>
      <c r="CD22" t="str">
        <f t="shared" si="6"/>
        <v>NO</v>
      </c>
      <c r="CE22" t="str">
        <f t="shared" si="7"/>
        <v>NO</v>
      </c>
      <c r="CF22" t="str">
        <f t="shared" si="8"/>
        <v>NO</v>
      </c>
      <c r="CG22" t="str">
        <f t="shared" si="9"/>
        <v>NO</v>
      </c>
      <c r="CH22" s="8">
        <f t="shared" si="4"/>
        <v>0.43505110531187047</v>
      </c>
      <c r="CI22" t="str">
        <f t="shared" si="5"/>
        <v>NO</v>
      </c>
    </row>
    <row r="23" spans="1:88" x14ac:dyDescent="0.25">
      <c r="A23" s="2">
        <v>110000403670</v>
      </c>
      <c r="B23">
        <v>2015</v>
      </c>
      <c r="C23" t="s">
        <v>282</v>
      </c>
      <c r="D23" t="s">
        <v>283</v>
      </c>
      <c r="E23" t="s">
        <v>284</v>
      </c>
      <c r="F23" t="s">
        <v>285</v>
      </c>
      <c r="G23">
        <v>47620</v>
      </c>
      <c r="H23">
        <v>37.907200000000003</v>
      </c>
      <c r="I23">
        <v>-87.927099999999996</v>
      </c>
      <c r="J23" t="s">
        <v>286</v>
      </c>
      <c r="K23" s="2">
        <v>110000403670</v>
      </c>
      <c r="L23" t="s">
        <v>207</v>
      </c>
      <c r="M23">
        <v>2821</v>
      </c>
      <c r="N23" t="s">
        <v>144</v>
      </c>
      <c r="O23" t="e">
        <v>#N/A</v>
      </c>
      <c r="P23" t="e">
        <v>#N/A</v>
      </c>
      <c r="Q23" t="e">
        <v>#N/A</v>
      </c>
      <c r="R23">
        <v>350</v>
      </c>
      <c r="S23">
        <v>22.775510199999999</v>
      </c>
      <c r="T23">
        <f t="shared" si="2"/>
        <v>6.5072886285714282E-2</v>
      </c>
      <c r="U23">
        <f t="shared" si="3"/>
        <v>1.0845481047619048</v>
      </c>
      <c r="V23">
        <v>0</v>
      </c>
      <c r="W23" t="s">
        <v>95</v>
      </c>
      <c r="X23" t="s">
        <v>96</v>
      </c>
      <c r="Y23" t="s">
        <v>96</v>
      </c>
      <c r="Z23" t="s">
        <v>287</v>
      </c>
      <c r="AA23" t="s">
        <v>241</v>
      </c>
      <c r="AB23" s="2">
        <v>5140202000333</v>
      </c>
      <c r="AC23" t="e">
        <v>#N/A</v>
      </c>
      <c r="AD23" t="s">
        <v>148</v>
      </c>
      <c r="AE23" t="s">
        <v>116</v>
      </c>
      <c r="AF23">
        <v>2015</v>
      </c>
      <c r="AG23" s="2">
        <v>110000403670</v>
      </c>
      <c r="AH23" s="2">
        <v>110000403670</v>
      </c>
      <c r="AI23" t="s">
        <v>288</v>
      </c>
      <c r="AJ23" t="s">
        <v>287</v>
      </c>
      <c r="AL23">
        <v>2023</v>
      </c>
      <c r="AM23" s="1" t="s">
        <v>289</v>
      </c>
      <c r="AN23" t="s">
        <v>241</v>
      </c>
      <c r="AO23">
        <v>11.21</v>
      </c>
      <c r="AP23" t="s">
        <v>101</v>
      </c>
      <c r="AQ23">
        <v>4.09716666666667</v>
      </c>
      <c r="AR23" t="s">
        <v>102</v>
      </c>
      <c r="AS23">
        <v>4.09716666666667</v>
      </c>
      <c r="AT23">
        <v>6.3392591816666704</v>
      </c>
      <c r="AU23">
        <v>10157693</v>
      </c>
      <c r="AV23" t="s">
        <v>264</v>
      </c>
      <c r="AW23">
        <v>8</v>
      </c>
      <c r="AX23">
        <v>142975.125</v>
      </c>
      <c r="AY23">
        <v>187331.628</v>
      </c>
      <c r="AZ23">
        <v>224419.14199999999</v>
      </c>
      <c r="BA23">
        <v>261648.671</v>
      </c>
      <c r="BB23">
        <v>223605.97500000001</v>
      </c>
      <c r="BC23">
        <v>175934.88699999999</v>
      </c>
      <c r="BD23">
        <v>115925.569</v>
      </c>
      <c r="BE23">
        <v>72715.03</v>
      </c>
      <c r="BF23">
        <v>57015.076999999997</v>
      </c>
      <c r="BG23">
        <v>47318.224999999999</v>
      </c>
      <c r="BH23">
        <v>61389.999000000003</v>
      </c>
      <c r="BI23">
        <v>99209.869000000006</v>
      </c>
      <c r="BJ23">
        <v>171866.133</v>
      </c>
      <c r="BK23" t="s">
        <v>63</v>
      </c>
      <c r="BL23">
        <v>47318.224999999999</v>
      </c>
      <c r="BM23">
        <v>115692.48166259201</v>
      </c>
      <c r="BN23">
        <v>92923.698609851097</v>
      </c>
      <c r="BO23">
        <v>349572.43276283599</v>
      </c>
      <c r="BP23">
        <v>270269.05012815603</v>
      </c>
      <c r="BQ23">
        <v>15.499411202118999</v>
      </c>
      <c r="BR23">
        <v>115692.48166259201</v>
      </c>
      <c r="BS23" t="s">
        <v>104</v>
      </c>
      <c r="BT23">
        <v>270269.05012815603</v>
      </c>
      <c r="BU23" t="s">
        <v>105</v>
      </c>
      <c r="BV23">
        <v>92923.698609851097</v>
      </c>
      <c r="BW23" t="s">
        <v>106</v>
      </c>
      <c r="BX23" s="8">
        <f>($T23*'Conversion Factors'!$B$3)/($BV23*'Conversion Factors'!$B$4)</f>
        <v>7.0028299840849996E-4</v>
      </c>
      <c r="BY23" s="8">
        <f>($T23*'Conversion Factors'!$B$3)/($BR23*'Conversion Factors'!$B$4)</f>
        <v>5.6246426172699981E-4</v>
      </c>
      <c r="BZ23" s="8">
        <f>($T23*'Conversion Factors'!$B$3)/($BT23*'Conversion Factors'!$B$4)</f>
        <v>2.407707662229843E-4</v>
      </c>
      <c r="CA23" s="8">
        <f>($U23*'Conversion Factors'!$B$3)/($BV23*'Conversion Factors'!$B$4)</f>
        <v>1.1671383306808333E-2</v>
      </c>
      <c r="CB23" s="8">
        <f>($U23*'Conversion Factors'!$B$3)/($BR23*'Conversion Factors'!$B$4)</f>
        <v>9.3744043621166642E-3</v>
      </c>
      <c r="CC23" s="8">
        <f>($U23*'Conversion Factors'!$B$3)/($BT23*'Conversion Factors'!$B$4)</f>
        <v>4.0128461037164049E-3</v>
      </c>
      <c r="CD23" t="str">
        <f t="shared" si="6"/>
        <v>NO</v>
      </c>
      <c r="CE23" t="str">
        <f t="shared" si="7"/>
        <v>NO</v>
      </c>
      <c r="CF23" t="str">
        <f t="shared" si="8"/>
        <v>NO</v>
      </c>
      <c r="CG23" t="str">
        <f t="shared" si="9"/>
        <v>NO</v>
      </c>
      <c r="CH23" s="8">
        <f t="shared" si="4"/>
        <v>2.4315381889184026E-5</v>
      </c>
      <c r="CI23" t="str">
        <f t="shared" si="5"/>
        <v>NO</v>
      </c>
    </row>
    <row r="24" spans="1:88" ht="15.6" customHeight="1" x14ac:dyDescent="0.25">
      <c r="A24" s="9">
        <v>110000404296</v>
      </c>
      <c r="B24" s="10">
        <v>2020</v>
      </c>
      <c r="C24" s="10" t="s">
        <v>290</v>
      </c>
      <c r="D24" s="10" t="s">
        <v>291</v>
      </c>
      <c r="E24" s="10" t="s">
        <v>292</v>
      </c>
      <c r="F24" s="10" t="s">
        <v>285</v>
      </c>
      <c r="G24" s="10">
        <v>479099201</v>
      </c>
      <c r="H24" s="10">
        <v>40.390543999999998</v>
      </c>
      <c r="I24" s="10">
        <v>-86.936173999999994</v>
      </c>
      <c r="J24" s="10" t="s">
        <v>293</v>
      </c>
      <c r="K24" s="9">
        <v>110000404296</v>
      </c>
      <c r="L24" s="10" t="s">
        <v>294</v>
      </c>
      <c r="M24" s="10">
        <v>2833</v>
      </c>
      <c r="N24" s="10" t="s">
        <v>295</v>
      </c>
      <c r="O24" s="10" t="e">
        <v>#N/A</v>
      </c>
      <c r="P24" s="10" t="e">
        <v>#N/A</v>
      </c>
      <c r="Q24" s="10" t="e">
        <v>#N/A</v>
      </c>
      <c r="R24" s="10">
        <v>350</v>
      </c>
      <c r="S24" s="10">
        <v>0.72459863899999999</v>
      </c>
      <c r="T24" s="10">
        <f t="shared" si="2"/>
        <v>2.0702818257142858E-3</v>
      </c>
      <c r="U24" s="10">
        <f t="shared" si="3"/>
        <v>3.4504697095238096E-2</v>
      </c>
      <c r="V24" s="10">
        <v>0</v>
      </c>
      <c r="W24" s="10" t="s">
        <v>95</v>
      </c>
      <c r="X24" s="10" t="s">
        <v>96</v>
      </c>
      <c r="Y24" s="10" t="s">
        <v>96</v>
      </c>
      <c r="Z24" s="10" t="s">
        <v>296</v>
      </c>
      <c r="AA24" s="10" t="s">
        <v>297</v>
      </c>
      <c r="AB24" s="9">
        <v>5120108000208</v>
      </c>
      <c r="AC24" s="10" t="e">
        <v>#N/A</v>
      </c>
      <c r="AD24" s="10" t="s">
        <v>148</v>
      </c>
      <c r="AE24" s="10" t="s">
        <v>116</v>
      </c>
      <c r="AF24" s="10">
        <v>2015</v>
      </c>
      <c r="AG24" s="9">
        <v>110000404296</v>
      </c>
      <c r="AH24" s="9">
        <v>110000404296</v>
      </c>
      <c r="AI24" s="10" t="s">
        <v>296</v>
      </c>
      <c r="AJ24" s="10" t="s">
        <v>298</v>
      </c>
      <c r="AK24" s="10"/>
      <c r="AL24" s="10">
        <v>2023</v>
      </c>
      <c r="AM24" s="11" t="s">
        <v>299</v>
      </c>
      <c r="AN24" s="10" t="s">
        <v>297</v>
      </c>
      <c r="AO24" s="10" t="s">
        <v>101</v>
      </c>
      <c r="AP24" s="10">
        <v>10.7</v>
      </c>
      <c r="AQ24" s="10">
        <v>4.6091666666666704</v>
      </c>
      <c r="AR24" s="10" t="s">
        <v>102</v>
      </c>
      <c r="AS24" s="10">
        <v>10.7</v>
      </c>
      <c r="AT24" s="10">
        <v>16.555361000000001</v>
      </c>
      <c r="AU24" s="10">
        <v>10213673</v>
      </c>
      <c r="AV24" s="10" t="s">
        <v>101</v>
      </c>
      <c r="AW24" s="10">
        <v>6</v>
      </c>
      <c r="AX24" s="10">
        <v>1.6E-2</v>
      </c>
      <c r="AY24" s="10">
        <v>3.2000000000000001E-2</v>
      </c>
      <c r="AZ24" s="10">
        <v>0.14799999999999999</v>
      </c>
      <c r="BA24" s="10">
        <v>7.5999999999999998E-2</v>
      </c>
      <c r="BB24" s="10">
        <v>3.7999999999999999E-2</v>
      </c>
      <c r="BC24" s="10">
        <v>2.7E-2</v>
      </c>
      <c r="BD24" s="10">
        <v>1.9E-2</v>
      </c>
      <c r="BE24" s="10">
        <v>1.4E-2</v>
      </c>
      <c r="BF24" s="10">
        <v>8.9999999999999993E-3</v>
      </c>
      <c r="BG24" s="10">
        <v>1.2999999999999999E-2</v>
      </c>
      <c r="BH24" s="10">
        <v>1.9E-2</v>
      </c>
      <c r="BI24" s="10">
        <v>7.0000000000000001E-3</v>
      </c>
      <c r="BJ24" s="10">
        <v>2.1999999999999999E-2</v>
      </c>
      <c r="BK24" s="10" t="s">
        <v>65</v>
      </c>
      <c r="BL24" s="10">
        <v>7.0000000000000001E-3</v>
      </c>
      <c r="BM24" s="10">
        <v>1.71149144254279E-2</v>
      </c>
      <c r="BN24" s="10">
        <v>7.9028280433962195E-3</v>
      </c>
      <c r="BO24" s="10">
        <v>3.9119804400978002E-2</v>
      </c>
      <c r="BP24" s="10">
        <v>1.7421156991090699E-2</v>
      </c>
      <c r="BQ24" s="10">
        <v>40.4776552567237</v>
      </c>
      <c r="BR24" s="10">
        <v>40.4776552567237</v>
      </c>
      <c r="BS24" s="10" t="s">
        <v>176</v>
      </c>
      <c r="BT24" s="10">
        <v>40.4776552567237</v>
      </c>
      <c r="BU24" s="10" t="s">
        <v>176</v>
      </c>
      <c r="BV24" s="10">
        <v>40.4776552567237</v>
      </c>
      <c r="BW24" s="10" t="s">
        <v>176</v>
      </c>
      <c r="BX24" s="12">
        <f>($T24*'Conversion Factors'!$B$3)/($BV24*'Conversion Factors'!$B$4)</f>
        <v>5.114628830607458E-2</v>
      </c>
      <c r="BY24" s="12">
        <f>($T24*'Conversion Factors'!$B$3)/($BR24*'Conversion Factors'!$B$4)</f>
        <v>5.114628830607458E-2</v>
      </c>
      <c r="BZ24" s="12">
        <f>($T24*'Conversion Factors'!$B$3)/($BT24*'Conversion Factors'!$B$4)</f>
        <v>5.114628830607458E-2</v>
      </c>
      <c r="CA24" s="12">
        <f>($U24*'Conversion Factors'!$B$3)/($BV24*'Conversion Factors'!$B$4)</f>
        <v>0.85243813843457639</v>
      </c>
      <c r="CB24" s="12">
        <f>($U24*'Conversion Factors'!$B$3)/($BR24*'Conversion Factors'!$B$4)</f>
        <v>0.85243813843457639</v>
      </c>
      <c r="CC24" s="12">
        <f>($U24*'Conversion Factors'!$B$3)/($BT24*'Conversion Factors'!$B$4)</f>
        <v>0.85243813843457639</v>
      </c>
      <c r="CD24" s="10" t="str">
        <f t="shared" si="6"/>
        <v>NO</v>
      </c>
      <c r="CE24" s="10" t="str">
        <f t="shared" si="7"/>
        <v>NO</v>
      </c>
      <c r="CF24" s="10" t="str">
        <f t="shared" si="8"/>
        <v>NO</v>
      </c>
      <c r="CG24" s="10" t="str">
        <f t="shared" si="9"/>
        <v>NO</v>
      </c>
      <c r="CH24" s="12">
        <f t="shared" si="4"/>
        <v>1.7759127884053674E-3</v>
      </c>
      <c r="CI24" s="10" t="str">
        <f t="shared" si="5"/>
        <v>NO</v>
      </c>
      <c r="CJ24" t="s">
        <v>235</v>
      </c>
    </row>
    <row r="25" spans="1:88" x14ac:dyDescent="0.25">
      <c r="A25" s="2">
        <v>110000408265</v>
      </c>
      <c r="B25">
        <v>2015</v>
      </c>
      <c r="C25" t="s">
        <v>300</v>
      </c>
      <c r="D25" t="s">
        <v>301</v>
      </c>
      <c r="E25" t="s">
        <v>302</v>
      </c>
      <c r="F25" t="s">
        <v>303</v>
      </c>
      <c r="G25" t="s">
        <v>304</v>
      </c>
      <c r="H25">
        <v>42.592550000000003</v>
      </c>
      <c r="I25">
        <v>-83.889930000000007</v>
      </c>
      <c r="J25" t="e">
        <v>#N/A</v>
      </c>
      <c r="K25" s="2">
        <v>110000408265</v>
      </c>
      <c r="L25" t="s">
        <v>93</v>
      </c>
      <c r="M25">
        <v>2899</v>
      </c>
      <c r="N25" t="s">
        <v>112</v>
      </c>
      <c r="O25" t="e">
        <v>#N/A</v>
      </c>
      <c r="P25" t="e">
        <v>#N/A</v>
      </c>
      <c r="Q25" t="e">
        <v>#N/A</v>
      </c>
      <c r="R25">
        <v>250</v>
      </c>
      <c r="S25">
        <v>1.0545907E-2</v>
      </c>
      <c r="T25">
        <f t="shared" si="2"/>
        <v>4.2183628000000004E-5</v>
      </c>
      <c r="U25">
        <f t="shared" si="3"/>
        <v>5.0218604761904765E-4</v>
      </c>
      <c r="V25">
        <v>0</v>
      </c>
      <c r="W25" t="s">
        <v>95</v>
      </c>
      <c r="X25" t="s">
        <v>96</v>
      </c>
      <c r="Y25" t="s">
        <v>96</v>
      </c>
      <c r="Z25" t="s">
        <v>305</v>
      </c>
      <c r="AA25" t="s">
        <v>306</v>
      </c>
      <c r="AB25" s="2">
        <v>4080203000602</v>
      </c>
      <c r="AC25" t="e">
        <v>#N/A</v>
      </c>
      <c r="AD25" t="s">
        <v>148</v>
      </c>
      <c r="AE25" t="s">
        <v>116</v>
      </c>
      <c r="AF25">
        <v>2015</v>
      </c>
      <c r="AG25" s="2">
        <v>110000408265</v>
      </c>
      <c r="AH25" s="2">
        <v>110000408265</v>
      </c>
      <c r="AI25" t="s">
        <v>305</v>
      </c>
      <c r="AL25">
        <v>2023</v>
      </c>
      <c r="AM25" s="1" t="s">
        <v>307</v>
      </c>
      <c r="AN25" t="s">
        <v>306</v>
      </c>
      <c r="AO25" t="s">
        <v>101</v>
      </c>
      <c r="AP25" t="s">
        <v>101</v>
      </c>
      <c r="AQ25">
        <v>1.9416666666666701E-3</v>
      </c>
      <c r="AR25" t="s">
        <v>102</v>
      </c>
      <c r="AS25">
        <v>1.9416666666666701E-3</v>
      </c>
      <c r="AT25">
        <v>3.00420491666667E-3</v>
      </c>
      <c r="AU25">
        <v>13031311</v>
      </c>
      <c r="AV25" t="s">
        <v>101</v>
      </c>
      <c r="AW25">
        <v>1</v>
      </c>
      <c r="AX25">
        <v>1.0920000000000001</v>
      </c>
      <c r="AY25">
        <v>0.36099999999999999</v>
      </c>
      <c r="AZ25">
        <v>0.47099999999999997</v>
      </c>
      <c r="BA25">
        <v>33.616999999999997</v>
      </c>
      <c r="BB25">
        <v>4.8860000000000001</v>
      </c>
      <c r="BC25">
        <v>1.5409999999999999</v>
      </c>
      <c r="BD25">
        <v>1.161</v>
      </c>
      <c r="BE25">
        <v>0.59</v>
      </c>
      <c r="BF25">
        <v>0.61399999999999999</v>
      </c>
      <c r="BG25">
        <v>0.80400000000000005</v>
      </c>
      <c r="BH25">
        <v>1.0469999999999999</v>
      </c>
      <c r="BI25">
        <v>0.377</v>
      </c>
      <c r="BJ25">
        <v>0.40300000000000002</v>
      </c>
      <c r="BK25" t="s">
        <v>55</v>
      </c>
      <c r="BL25">
        <v>0.36099999999999999</v>
      </c>
      <c r="BM25">
        <v>0.88264058679706603</v>
      </c>
      <c r="BN25">
        <v>0.46823998444097897</v>
      </c>
      <c r="BO25">
        <v>2.66992665036675</v>
      </c>
      <c r="BP25">
        <v>1.2221660146500499</v>
      </c>
      <c r="BQ25">
        <v>7.3452442950285302E-3</v>
      </c>
      <c r="BR25">
        <v>0.88264058679706603</v>
      </c>
      <c r="BS25" t="s">
        <v>104</v>
      </c>
      <c r="BT25">
        <v>1.2221660146500499</v>
      </c>
      <c r="BU25" t="s">
        <v>105</v>
      </c>
      <c r="BV25">
        <v>0.46823998444097897</v>
      </c>
      <c r="BW25" t="s">
        <v>106</v>
      </c>
      <c r="BX25" s="8">
        <f>($T25*'Conversion Factors'!$B$3)/($BV25*'Conversion Factors'!$B$4)</f>
        <v>9.0089760382941406E-2</v>
      </c>
      <c r="BY25" s="8">
        <f>($T25*'Conversion Factors'!$B$3)/($BR25*'Conversion Factors'!$B$4)</f>
        <v>4.7792531445983381E-2</v>
      </c>
      <c r="BZ25" s="8">
        <f>($T25*'Conversion Factors'!$B$3)/($BT25*'Conversion Factors'!$B$4)</f>
        <v>3.4515464752207743E-2</v>
      </c>
      <c r="CA25" s="8">
        <f>($U25*'Conversion Factors'!$B$3)/($BV25*'Conversion Factors'!$B$4)</f>
        <v>1.072497147415969</v>
      </c>
      <c r="CB25" s="8">
        <f>($U25*'Conversion Factors'!$B$3)/($BR25*'Conversion Factors'!$B$4)</f>
        <v>0.56895870769027834</v>
      </c>
      <c r="CC25" s="8">
        <f>($U25*'Conversion Factors'!$B$3)/($BT25*'Conversion Factors'!$B$4)</f>
        <v>0.41089838990723498</v>
      </c>
      <c r="CD25" t="str">
        <f t="shared" si="6"/>
        <v>NO</v>
      </c>
      <c r="CE25" t="str">
        <f t="shared" si="7"/>
        <v>NO</v>
      </c>
      <c r="CF25" t="str">
        <f t="shared" si="8"/>
        <v>NO</v>
      </c>
      <c r="CG25" t="str">
        <f t="shared" si="9"/>
        <v>NO</v>
      </c>
      <c r="CH25" s="8">
        <f t="shared" si="4"/>
        <v>2.2343690571166022E-3</v>
      </c>
      <c r="CI25" t="str">
        <f t="shared" si="5"/>
        <v>NO</v>
      </c>
    </row>
    <row r="26" spans="1:88" x14ac:dyDescent="0.25">
      <c r="A26" s="2">
        <v>110000432504</v>
      </c>
      <c r="B26">
        <v>2015</v>
      </c>
      <c r="C26" t="s">
        <v>308</v>
      </c>
      <c r="D26" t="s">
        <v>309</v>
      </c>
      <c r="E26" t="s">
        <v>310</v>
      </c>
      <c r="F26" t="s">
        <v>311</v>
      </c>
      <c r="G26" t="s">
        <v>312</v>
      </c>
      <c r="H26">
        <v>41.441667000000002</v>
      </c>
      <c r="I26">
        <v>-88.159719999999993</v>
      </c>
      <c r="J26" t="s">
        <v>313</v>
      </c>
      <c r="K26" s="2">
        <v>110000432504</v>
      </c>
      <c r="L26" t="s">
        <v>314</v>
      </c>
      <c r="M26">
        <v>2843</v>
      </c>
      <c r="N26" t="s">
        <v>315</v>
      </c>
      <c r="O26" t="e">
        <v>#N/A</v>
      </c>
      <c r="P26" t="e">
        <v>#N/A</v>
      </c>
      <c r="Q26" t="e">
        <v>#N/A</v>
      </c>
      <c r="R26">
        <v>350</v>
      </c>
      <c r="S26">
        <v>1.1546485259999999</v>
      </c>
      <c r="T26">
        <f t="shared" si="2"/>
        <v>3.2989957885714281E-3</v>
      </c>
      <c r="U26">
        <f t="shared" si="3"/>
        <v>5.498326314285714E-2</v>
      </c>
      <c r="V26">
        <v>0</v>
      </c>
      <c r="W26" t="s">
        <v>95</v>
      </c>
      <c r="X26" t="s">
        <v>96</v>
      </c>
      <c r="Y26" t="s">
        <v>96</v>
      </c>
      <c r="Z26" t="s">
        <v>316</v>
      </c>
      <c r="AA26" t="s">
        <v>317</v>
      </c>
      <c r="AB26" s="2">
        <v>7120004000886</v>
      </c>
      <c r="AC26" t="e">
        <v>#N/A</v>
      </c>
      <c r="AD26" t="e">
        <v>#N/A</v>
      </c>
      <c r="AE26" t="e">
        <v>#N/A</v>
      </c>
      <c r="AF26">
        <v>2015</v>
      </c>
      <c r="AG26" s="2">
        <v>110000432504</v>
      </c>
      <c r="AH26" s="2">
        <v>110000432504</v>
      </c>
      <c r="AI26" t="s">
        <v>316</v>
      </c>
      <c r="AJ26" t="s">
        <v>318</v>
      </c>
      <c r="AL26">
        <v>2023</v>
      </c>
      <c r="AM26" s="1" t="s">
        <v>319</v>
      </c>
      <c r="AN26" t="s">
        <v>317</v>
      </c>
      <c r="AO26" t="s">
        <v>101</v>
      </c>
      <c r="AP26">
        <v>0.88</v>
      </c>
      <c r="AQ26">
        <v>0.96675</v>
      </c>
      <c r="AR26" t="s">
        <v>102</v>
      </c>
      <c r="AS26">
        <v>0.88</v>
      </c>
      <c r="AT26">
        <v>1.3615624</v>
      </c>
      <c r="AU26">
        <v>14787967</v>
      </c>
      <c r="AV26" t="s">
        <v>320</v>
      </c>
      <c r="AW26">
        <v>2</v>
      </c>
      <c r="AX26">
        <v>16.562999999999999</v>
      </c>
      <c r="AY26">
        <v>15.345000000000001</v>
      </c>
      <c r="AZ26">
        <v>20.170000000000002</v>
      </c>
      <c r="BA26">
        <v>143.428</v>
      </c>
      <c r="BB26">
        <v>52.01</v>
      </c>
      <c r="BC26">
        <v>25.684000000000001</v>
      </c>
      <c r="BD26">
        <v>14.811</v>
      </c>
      <c r="BE26">
        <v>9.5530000000000008</v>
      </c>
      <c r="BF26">
        <v>4.9530000000000003</v>
      </c>
      <c r="BG26">
        <v>5.4829999999999997</v>
      </c>
      <c r="BH26">
        <v>5.165</v>
      </c>
      <c r="BI26">
        <v>29.771999999999998</v>
      </c>
      <c r="BJ26">
        <v>17.355</v>
      </c>
      <c r="BK26" t="s">
        <v>62</v>
      </c>
      <c r="BL26">
        <v>4.9530000000000003</v>
      </c>
      <c r="BM26">
        <v>12.1100244498778</v>
      </c>
      <c r="BN26">
        <v>7.0447361903355397</v>
      </c>
      <c r="BO26">
        <v>40.496332518337397</v>
      </c>
      <c r="BP26">
        <v>19.752695372658199</v>
      </c>
      <c r="BQ26">
        <v>3.3290034229828902</v>
      </c>
      <c r="BR26">
        <v>12.1100244498778</v>
      </c>
      <c r="BS26" t="s">
        <v>104</v>
      </c>
      <c r="BT26">
        <v>19.752695372658199</v>
      </c>
      <c r="BU26" t="s">
        <v>105</v>
      </c>
      <c r="BV26">
        <v>7.0447361903355397</v>
      </c>
      <c r="BW26" t="s">
        <v>106</v>
      </c>
      <c r="BX26" s="8">
        <f>($T26*'Conversion Factors'!$B$3)/($BV26*'Conversion Factors'!$B$4)</f>
        <v>0.46829231066128785</v>
      </c>
      <c r="BY26" s="8">
        <f>($T26*'Conversion Factors'!$B$3)/($BR26*'Conversion Factors'!$B$4)</f>
        <v>0.27241859025352483</v>
      </c>
      <c r="BZ26" s="8">
        <f>($T26*'Conversion Factors'!$B$3)/($BT26*'Conversion Factors'!$B$4)</f>
        <v>0.1670149681515323</v>
      </c>
      <c r="CA26" s="8">
        <f>($U26*'Conversion Factors'!$B$3)/($BV26*'Conversion Factors'!$B$4)</f>
        <v>7.804871844354798</v>
      </c>
      <c r="CB26" s="8">
        <f>($U26*'Conversion Factors'!$B$3)/($BR26*'Conversion Factors'!$B$4)</f>
        <v>4.5403098375587483</v>
      </c>
      <c r="CC26" s="8">
        <f>($U26*'Conversion Factors'!$B$3)/($BT26*'Conversion Factors'!$B$4)</f>
        <v>2.7835828025255385</v>
      </c>
      <c r="CD26" t="str">
        <f t="shared" si="6"/>
        <v>NO</v>
      </c>
      <c r="CE26" t="str">
        <f t="shared" si="7"/>
        <v>NO</v>
      </c>
      <c r="CF26" t="str">
        <f t="shared" si="8"/>
        <v>NO</v>
      </c>
      <c r="CG26" t="str">
        <f t="shared" si="9"/>
        <v>NO</v>
      </c>
      <c r="CH26" s="8">
        <f t="shared" si="4"/>
        <v>1.6260149675739164E-2</v>
      </c>
      <c r="CI26" t="str">
        <f t="shared" si="5"/>
        <v>NO</v>
      </c>
    </row>
    <row r="27" spans="1:88" x14ac:dyDescent="0.25">
      <c r="A27" s="2">
        <v>110000433013</v>
      </c>
      <c r="B27">
        <v>2024</v>
      </c>
      <c r="C27" t="s">
        <v>321</v>
      </c>
      <c r="D27" t="s">
        <v>322</v>
      </c>
      <c r="E27" t="s">
        <v>323</v>
      </c>
      <c r="F27" t="s">
        <v>311</v>
      </c>
      <c r="G27">
        <v>60450</v>
      </c>
      <c r="H27">
        <v>41.412897000000001</v>
      </c>
      <c r="I27">
        <v>-88.329773000000003</v>
      </c>
      <c r="J27" t="s">
        <v>324</v>
      </c>
      <c r="K27" s="2">
        <v>110000433013</v>
      </c>
      <c r="L27" t="s">
        <v>93</v>
      </c>
      <c r="M27">
        <v>2821</v>
      </c>
      <c r="N27" t="s">
        <v>144</v>
      </c>
      <c r="O27" t="e">
        <v>#N/A</v>
      </c>
      <c r="P27" t="e">
        <v>#N/A</v>
      </c>
      <c r="Q27" t="e">
        <v>#N/A</v>
      </c>
      <c r="R27">
        <v>250</v>
      </c>
      <c r="S27">
        <v>2.9010600000000002</v>
      </c>
      <c r="T27">
        <f t="shared" si="2"/>
        <v>1.160424E-2</v>
      </c>
      <c r="U27">
        <f t="shared" si="3"/>
        <v>0.13814571428571429</v>
      </c>
      <c r="V27">
        <v>0</v>
      </c>
      <c r="W27" t="s">
        <v>95</v>
      </c>
      <c r="X27" t="s">
        <v>96</v>
      </c>
      <c r="Y27" t="s">
        <v>96</v>
      </c>
      <c r="Z27" t="s">
        <v>325</v>
      </c>
      <c r="AA27" t="s">
        <v>326</v>
      </c>
      <c r="AB27" s="2">
        <v>7120005000248</v>
      </c>
      <c r="AC27" t="e">
        <v>#N/A</v>
      </c>
      <c r="AD27" t="s">
        <v>115</v>
      </c>
      <c r="AE27" t="s">
        <v>116</v>
      </c>
      <c r="AF27">
        <v>2021</v>
      </c>
      <c r="AG27" s="2">
        <v>110000433013</v>
      </c>
      <c r="AH27" s="2">
        <v>110000433013</v>
      </c>
      <c r="AI27" t="s">
        <v>327</v>
      </c>
      <c r="AJ27" t="s">
        <v>325</v>
      </c>
      <c r="AL27">
        <v>2023</v>
      </c>
      <c r="AM27" s="1" t="s">
        <v>328</v>
      </c>
      <c r="AN27" t="s">
        <v>326</v>
      </c>
      <c r="AO27" t="s">
        <v>101</v>
      </c>
      <c r="AP27" t="s">
        <v>101</v>
      </c>
      <c r="AQ27">
        <v>0.72458166666666701</v>
      </c>
      <c r="AR27" t="s">
        <v>102</v>
      </c>
      <c r="AS27">
        <v>0.72458166666666701</v>
      </c>
      <c r="AT27">
        <v>1.1210944921166699</v>
      </c>
      <c r="AU27">
        <v>14779258</v>
      </c>
      <c r="AV27" t="s">
        <v>101</v>
      </c>
      <c r="AW27">
        <v>1</v>
      </c>
      <c r="AX27">
        <v>1.873</v>
      </c>
      <c r="AY27">
        <v>1.6779999999999999</v>
      </c>
      <c r="AZ27">
        <v>2.0009999999999999</v>
      </c>
      <c r="BA27">
        <v>43.472999999999999</v>
      </c>
      <c r="BB27">
        <v>7.0819999999999999</v>
      </c>
      <c r="BC27">
        <v>2.7730000000000001</v>
      </c>
      <c r="BD27">
        <v>1.448</v>
      </c>
      <c r="BE27">
        <v>0.76200000000000001</v>
      </c>
      <c r="BF27">
        <v>0.39700000000000002</v>
      </c>
      <c r="BG27">
        <v>0.55000000000000004</v>
      </c>
      <c r="BH27">
        <v>0.56100000000000005</v>
      </c>
      <c r="BI27">
        <v>6.07</v>
      </c>
      <c r="BJ27">
        <v>1.7989999999999999</v>
      </c>
      <c r="BK27" t="s">
        <v>62</v>
      </c>
      <c r="BL27">
        <v>0.39700000000000002</v>
      </c>
      <c r="BM27">
        <v>0.97066014669926703</v>
      </c>
      <c r="BN27">
        <v>0.516660159709595</v>
      </c>
      <c r="BO27">
        <v>4.5794621026894902</v>
      </c>
      <c r="BP27">
        <v>1.66552746636935</v>
      </c>
      <c r="BQ27">
        <v>2.7410623279136099</v>
      </c>
      <c r="BR27">
        <v>2.7410623279136099</v>
      </c>
      <c r="BS27" t="s">
        <v>176</v>
      </c>
      <c r="BT27">
        <v>2.7410623279136099</v>
      </c>
      <c r="BU27" t="s">
        <v>176</v>
      </c>
      <c r="BV27">
        <v>2.7410623279136099</v>
      </c>
      <c r="BW27" t="s">
        <v>176</v>
      </c>
      <c r="BX27" s="8">
        <f>($T27*'Conversion Factors'!$B$3)/($BV27*'Conversion Factors'!$B$4)</f>
        <v>4.2334827201221277</v>
      </c>
      <c r="BY27" s="8">
        <f>($T27*'Conversion Factors'!$B$3)/($BR27*'Conversion Factors'!$B$4)</f>
        <v>4.2334827201221277</v>
      </c>
      <c r="BZ27" s="8">
        <f>($T27*'Conversion Factors'!$B$3)/($BT27*'Conversion Factors'!$B$4)</f>
        <v>4.2334827201221277</v>
      </c>
      <c r="CA27" s="8">
        <f>($U27*'Conversion Factors'!$B$3)/($BV27*'Conversion Factors'!$B$4)</f>
        <v>50.398603810977711</v>
      </c>
      <c r="CB27" s="8">
        <f>($U27*'Conversion Factors'!$B$3)/($BR27*'Conversion Factors'!$B$4)</f>
        <v>50.398603810977711</v>
      </c>
      <c r="CC27" s="8">
        <f>($U27*'Conversion Factors'!$B$3)/($BT27*'Conversion Factors'!$B$4)</f>
        <v>50.398603810977711</v>
      </c>
      <c r="CD27" t="str">
        <f t="shared" si="6"/>
        <v>NO</v>
      </c>
      <c r="CE27" t="str">
        <f t="shared" si="7"/>
        <v>NO</v>
      </c>
      <c r="CF27" t="str">
        <f t="shared" si="8"/>
        <v>NO</v>
      </c>
      <c r="CG27" t="str">
        <f t="shared" si="9"/>
        <v>NO</v>
      </c>
      <c r="CH27" s="8">
        <f t="shared" si="4"/>
        <v>0.10499709127287023</v>
      </c>
      <c r="CI27" t="str">
        <f t="shared" si="5"/>
        <v>NO</v>
      </c>
    </row>
    <row r="28" spans="1:88" x14ac:dyDescent="0.25">
      <c r="A28" s="2">
        <v>110000433022</v>
      </c>
      <c r="B28">
        <v>2020</v>
      </c>
      <c r="C28" t="s">
        <v>329</v>
      </c>
      <c r="D28" t="s">
        <v>330</v>
      </c>
      <c r="E28" t="s">
        <v>323</v>
      </c>
      <c r="F28" t="s">
        <v>311</v>
      </c>
      <c r="G28" t="s">
        <v>331</v>
      </c>
      <c r="H28">
        <v>41.304952</v>
      </c>
      <c r="I28">
        <v>-88.561650999999998</v>
      </c>
      <c r="J28" t="s">
        <v>332</v>
      </c>
      <c r="K28" s="2">
        <v>110000433022</v>
      </c>
      <c r="L28" t="s">
        <v>93</v>
      </c>
      <c r="M28">
        <v>2821</v>
      </c>
      <c r="N28" t="s">
        <v>144</v>
      </c>
      <c r="O28" t="e">
        <v>#N/A</v>
      </c>
      <c r="P28" t="e">
        <v>#N/A</v>
      </c>
      <c r="Q28" t="e">
        <v>#N/A</v>
      </c>
      <c r="R28">
        <v>250</v>
      </c>
      <c r="S28">
        <v>0.204433107</v>
      </c>
      <c r="T28">
        <f t="shared" si="2"/>
        <v>8.1773242799999997E-4</v>
      </c>
      <c r="U28">
        <f t="shared" si="3"/>
        <v>9.7349098571428566E-3</v>
      </c>
      <c r="V28">
        <v>0</v>
      </c>
      <c r="W28" t="s">
        <v>95</v>
      </c>
      <c r="X28" t="s">
        <v>96</v>
      </c>
      <c r="Y28" t="s">
        <v>96</v>
      </c>
      <c r="Z28" t="s">
        <v>333</v>
      </c>
      <c r="AA28" t="s">
        <v>334</v>
      </c>
      <c r="AB28" s="2">
        <v>7120005000124</v>
      </c>
      <c r="AC28" t="e">
        <v>#N/A</v>
      </c>
      <c r="AD28" t="s">
        <v>148</v>
      </c>
      <c r="AE28" t="s">
        <v>116</v>
      </c>
      <c r="AF28">
        <v>2015</v>
      </c>
      <c r="AG28" s="2">
        <v>110000433022</v>
      </c>
      <c r="AH28" s="2">
        <v>110000433022</v>
      </c>
      <c r="AI28" t="s">
        <v>335</v>
      </c>
      <c r="AJ28" t="s">
        <v>333</v>
      </c>
      <c r="AL28">
        <v>2023</v>
      </c>
      <c r="AM28" s="1" t="s">
        <v>336</v>
      </c>
      <c r="AN28" t="s">
        <v>334</v>
      </c>
      <c r="AO28" t="s">
        <v>101</v>
      </c>
      <c r="AP28">
        <v>3.2000000000000001E-2</v>
      </c>
      <c r="AQ28">
        <v>2.8323416666666702E-2</v>
      </c>
      <c r="AR28" t="s">
        <v>102</v>
      </c>
      <c r="AS28">
        <v>3.2000000000000001E-2</v>
      </c>
      <c r="AT28">
        <v>4.9511359999999997E-2</v>
      </c>
      <c r="AU28">
        <v>14779564</v>
      </c>
      <c r="AV28" t="s">
        <v>337</v>
      </c>
      <c r="AW28">
        <v>2</v>
      </c>
      <c r="AX28">
        <v>19.074999999999999</v>
      </c>
      <c r="AY28">
        <v>17.920999999999999</v>
      </c>
      <c r="AZ28">
        <v>21.530999999999999</v>
      </c>
      <c r="BA28">
        <v>163.63</v>
      </c>
      <c r="BB28">
        <v>55.844000000000001</v>
      </c>
      <c r="BC28">
        <v>28.774000000000001</v>
      </c>
      <c r="BD28">
        <v>16.777999999999999</v>
      </c>
      <c r="BE28">
        <v>10.755000000000001</v>
      </c>
      <c r="BF28">
        <v>5.7530000000000001</v>
      </c>
      <c r="BG28">
        <v>6.5579999999999998</v>
      </c>
      <c r="BH28">
        <v>6.0469999999999997</v>
      </c>
      <c r="BI28">
        <v>32.533000000000001</v>
      </c>
      <c r="BJ28">
        <v>18.776</v>
      </c>
      <c r="BK28" t="s">
        <v>62</v>
      </c>
      <c r="BL28">
        <v>5.7530000000000001</v>
      </c>
      <c r="BM28">
        <v>14.0660146699267</v>
      </c>
      <c r="BN28">
        <v>8.2258293821784907</v>
      </c>
      <c r="BO28">
        <v>46.638141809291</v>
      </c>
      <c r="BP28">
        <v>23.003356403613999</v>
      </c>
      <c r="BQ28">
        <v>0.12105466992665</v>
      </c>
      <c r="BR28">
        <v>14.0660146699267</v>
      </c>
      <c r="BS28" t="s">
        <v>104</v>
      </c>
      <c r="BT28">
        <v>23.003356403613999</v>
      </c>
      <c r="BU28" t="s">
        <v>105</v>
      </c>
      <c r="BV28">
        <v>8.2258293821784907</v>
      </c>
      <c r="BW28" t="s">
        <v>106</v>
      </c>
      <c r="BX28" s="8">
        <f>($T28*'Conversion Factors'!$B$3)/($BV28*'Conversion Factors'!$B$4)</f>
        <v>9.941033177416031E-2</v>
      </c>
      <c r="BY28" s="8">
        <f>($T28*'Conversion Factors'!$B$3)/($BR28*'Conversion Factors'!$B$4)</f>
        <v>5.8135331662089139E-2</v>
      </c>
      <c r="BZ28" s="8">
        <f>($T28*'Conversion Factors'!$B$3)/($BT28*'Conversion Factors'!$B$4)</f>
        <v>3.5548396227583906E-2</v>
      </c>
      <c r="CA28" s="8">
        <f>($U28*'Conversion Factors'!$B$3)/($BV28*'Conversion Factors'!$B$4)</f>
        <v>1.1834563306447656</v>
      </c>
      <c r="CB28" s="8">
        <f>($U28*'Conversion Factors'!$B$3)/($BR28*'Conversion Factors'!$B$4)</f>
        <v>0.69208728169153733</v>
      </c>
      <c r="CC28" s="8">
        <f>($U28*'Conversion Factors'!$B$3)/($BT28*'Conversion Factors'!$B$4)</f>
        <v>0.42319519318552268</v>
      </c>
      <c r="CD28" t="str">
        <f t="shared" si="6"/>
        <v>NO</v>
      </c>
      <c r="CE28" t="str">
        <f t="shared" si="7"/>
        <v>NO</v>
      </c>
      <c r="CF28" t="str">
        <f t="shared" si="8"/>
        <v>NO</v>
      </c>
      <c r="CG28" t="str">
        <f t="shared" si="9"/>
        <v>NO</v>
      </c>
      <c r="CH28" s="8">
        <f t="shared" si="4"/>
        <v>2.4655340221765949E-3</v>
      </c>
      <c r="CI28" t="str">
        <f t="shared" si="5"/>
        <v>NO</v>
      </c>
    </row>
    <row r="29" spans="1:88" x14ac:dyDescent="0.25">
      <c r="A29" s="2">
        <v>110000443226</v>
      </c>
      <c r="B29">
        <v>2023</v>
      </c>
      <c r="C29" t="s">
        <v>338</v>
      </c>
      <c r="D29" t="s">
        <v>339</v>
      </c>
      <c r="E29" t="s">
        <v>340</v>
      </c>
      <c r="F29" t="s">
        <v>341</v>
      </c>
      <c r="G29">
        <v>641200013</v>
      </c>
      <c r="H29">
        <v>38.969749999999998</v>
      </c>
      <c r="I29">
        <v>-94.465860000000006</v>
      </c>
      <c r="J29" t="s">
        <v>342</v>
      </c>
      <c r="K29" s="2">
        <v>110000443226</v>
      </c>
      <c r="L29" t="s">
        <v>314</v>
      </c>
      <c r="M29">
        <v>2879</v>
      </c>
      <c r="N29" t="s">
        <v>154</v>
      </c>
      <c r="O29" t="e">
        <v>#N/A</v>
      </c>
      <c r="P29" t="e">
        <v>#N/A</v>
      </c>
      <c r="Q29" t="e">
        <v>#N/A</v>
      </c>
      <c r="R29">
        <v>350</v>
      </c>
      <c r="S29">
        <v>19.885200000000001</v>
      </c>
      <c r="T29">
        <f t="shared" si="2"/>
        <v>5.6814857142857146E-2</v>
      </c>
      <c r="U29">
        <f t="shared" si="3"/>
        <v>0.94691428571428582</v>
      </c>
      <c r="V29">
        <v>0</v>
      </c>
      <c r="W29" t="s">
        <v>95</v>
      </c>
      <c r="X29" t="s">
        <v>96</v>
      </c>
      <c r="Y29" t="s">
        <v>96</v>
      </c>
      <c r="Z29" t="s">
        <v>343</v>
      </c>
      <c r="AA29" t="s">
        <v>344</v>
      </c>
      <c r="AB29" s="2">
        <v>10300101003208</v>
      </c>
      <c r="AC29" t="e">
        <v>#N/A</v>
      </c>
      <c r="AD29" t="e">
        <v>#N/A</v>
      </c>
      <c r="AE29" t="s">
        <v>116</v>
      </c>
      <c r="AF29">
        <v>2021</v>
      </c>
      <c r="AG29" s="2">
        <v>110000443226</v>
      </c>
      <c r="AH29" s="2">
        <v>110000443226</v>
      </c>
      <c r="AI29" t="s">
        <v>345</v>
      </c>
      <c r="AJ29" t="s">
        <v>343</v>
      </c>
      <c r="AK29" t="s">
        <v>346</v>
      </c>
      <c r="AL29">
        <v>2023</v>
      </c>
      <c r="AM29">
        <v>10300101003208</v>
      </c>
      <c r="AN29" t="s">
        <v>344</v>
      </c>
      <c r="AO29" t="s">
        <v>101</v>
      </c>
      <c r="AP29" t="s">
        <v>101</v>
      </c>
      <c r="AQ29">
        <v>0.44083333333333302</v>
      </c>
      <c r="AR29" t="s">
        <v>102</v>
      </c>
      <c r="AS29">
        <v>0.44083333333333302</v>
      </c>
      <c r="AT29">
        <v>0.68207055833333297</v>
      </c>
      <c r="AU29">
        <v>4391195</v>
      </c>
      <c r="AV29" t="s">
        <v>347</v>
      </c>
      <c r="AW29">
        <v>5</v>
      </c>
      <c r="AX29">
        <v>253.75800000000001</v>
      </c>
      <c r="AY29">
        <v>174.33600000000001</v>
      </c>
      <c r="AZ29">
        <v>243.46600000000001</v>
      </c>
      <c r="BA29">
        <v>331.37599999999998</v>
      </c>
      <c r="BB29">
        <v>367.05399999999997</v>
      </c>
      <c r="BC29">
        <v>438.202</v>
      </c>
      <c r="BD29">
        <v>339.23200000000003</v>
      </c>
      <c r="BE29">
        <v>193.428</v>
      </c>
      <c r="BF29">
        <v>106.34399999999999</v>
      </c>
      <c r="BG29">
        <v>246.04400000000001</v>
      </c>
      <c r="BH29">
        <v>179.04</v>
      </c>
      <c r="BI29">
        <v>229.64699999999999</v>
      </c>
      <c r="BJ29">
        <v>231.54400000000001</v>
      </c>
      <c r="BK29" t="s">
        <v>62</v>
      </c>
      <c r="BL29">
        <v>106.34399999999999</v>
      </c>
      <c r="BM29">
        <v>260.00977995109997</v>
      </c>
      <c r="BN29">
        <v>168.496285120674</v>
      </c>
      <c r="BO29">
        <v>620.43520782396104</v>
      </c>
      <c r="BP29">
        <v>414.30548737410498</v>
      </c>
      <c r="BQ29">
        <v>1.66765417685412</v>
      </c>
      <c r="BR29">
        <v>260.00977995109997</v>
      </c>
      <c r="BS29" t="s">
        <v>104</v>
      </c>
      <c r="BT29">
        <v>414.30548737410498</v>
      </c>
      <c r="BU29" t="s">
        <v>105</v>
      </c>
      <c r="BV29">
        <v>168.496285120674</v>
      </c>
      <c r="BW29" t="s">
        <v>106</v>
      </c>
      <c r="BX29" s="8">
        <f>($T29*'Conversion Factors'!$B$3)/($BV29*'Conversion Factors'!$B$4)</f>
        <v>0.3371875949797194</v>
      </c>
      <c r="BY29" s="8">
        <f>($T29*'Conversion Factors'!$B$3)/($BR29*'Conversion Factors'!$B$4)</f>
        <v>0.21851046200470736</v>
      </c>
      <c r="BZ29" s="8">
        <f>($T29*'Conversion Factors'!$B$3)/($BT29*'Conversion Factors'!$B$4)</f>
        <v>0.13713276525240686</v>
      </c>
      <c r="CA29" s="8">
        <f>($U29*'Conversion Factors'!$B$3)/($BV29*'Conversion Factors'!$B$4)</f>
        <v>5.6197932496619902</v>
      </c>
      <c r="CB29" s="8">
        <f>($U29*'Conversion Factors'!$B$3)/($BR29*'Conversion Factors'!$B$4)</f>
        <v>3.6418410334117892</v>
      </c>
      <c r="CC29" s="8">
        <f>($U29*'Conversion Factors'!$B$3)/($BT29*'Conversion Factors'!$B$4)</f>
        <v>2.2855460875401143</v>
      </c>
      <c r="CD29" t="str">
        <f t="shared" si="6"/>
        <v>NO</v>
      </c>
      <c r="CE29" t="str">
        <f t="shared" si="7"/>
        <v>NO</v>
      </c>
      <c r="CF29" t="str">
        <f t="shared" si="8"/>
        <v>NO</v>
      </c>
      <c r="CG29" t="str">
        <f t="shared" si="9"/>
        <v>NO</v>
      </c>
      <c r="CH29" s="8">
        <f t="shared" si="4"/>
        <v>1.1707902603462479E-2</v>
      </c>
      <c r="CI29" t="str">
        <f t="shared" si="5"/>
        <v>NO</v>
      </c>
    </row>
    <row r="30" spans="1:88" x14ac:dyDescent="0.25">
      <c r="A30" s="2">
        <v>110000449266</v>
      </c>
      <c r="B30">
        <v>2015</v>
      </c>
      <c r="C30" t="s">
        <v>348</v>
      </c>
      <c r="D30" t="s">
        <v>349</v>
      </c>
      <c r="E30" t="s">
        <v>292</v>
      </c>
      <c r="F30" t="s">
        <v>350</v>
      </c>
      <c r="G30">
        <v>70507</v>
      </c>
      <c r="H30">
        <v>30.275200000000002</v>
      </c>
      <c r="I30">
        <v>-92.036231000000001</v>
      </c>
      <c r="J30" t="s">
        <v>351</v>
      </c>
      <c r="K30" s="2">
        <v>110000449266</v>
      </c>
      <c r="L30" t="s">
        <v>352</v>
      </c>
      <c r="M30">
        <v>4952</v>
      </c>
      <c r="N30" t="s">
        <v>353</v>
      </c>
      <c r="O30" t="e">
        <v>#N/A</v>
      </c>
      <c r="P30" t="e">
        <v>#N/A</v>
      </c>
      <c r="Q30" t="e">
        <v>#N/A</v>
      </c>
      <c r="R30">
        <v>365</v>
      </c>
      <c r="S30">
        <v>3.0147525000000001E-2</v>
      </c>
      <c r="T30">
        <f t="shared" si="2"/>
        <v>8.259595890410959E-5</v>
      </c>
      <c r="U30">
        <f t="shared" si="3"/>
        <v>1.4355964285714287E-3</v>
      </c>
      <c r="V30">
        <v>0</v>
      </c>
      <c r="W30" t="s">
        <v>95</v>
      </c>
      <c r="X30" t="s">
        <v>96</v>
      </c>
      <c r="Y30" t="s">
        <v>96</v>
      </c>
      <c r="Z30" t="s">
        <v>354</v>
      </c>
      <c r="AA30" t="e">
        <v>#N/A</v>
      </c>
      <c r="AB30" s="2">
        <v>8080103002791</v>
      </c>
      <c r="AC30" t="e">
        <v>#N/A</v>
      </c>
      <c r="AD30" t="s">
        <v>148</v>
      </c>
      <c r="AE30" t="s">
        <v>116</v>
      </c>
      <c r="AF30">
        <v>2015</v>
      </c>
      <c r="AG30" s="2">
        <v>110000449266</v>
      </c>
      <c r="AH30" s="2">
        <v>110000449266</v>
      </c>
      <c r="AI30" t="s">
        <v>354</v>
      </c>
      <c r="AL30">
        <v>2023</v>
      </c>
      <c r="AM30" s="1" t="s">
        <v>355</v>
      </c>
      <c r="AO30" t="s">
        <v>101</v>
      </c>
      <c r="AP30" t="s">
        <v>101</v>
      </c>
      <c r="AQ30" t="s">
        <v>101</v>
      </c>
      <c r="AR30" t="s">
        <v>102</v>
      </c>
      <c r="AS30" t="s">
        <v>101</v>
      </c>
      <c r="AT30" t="s">
        <v>101</v>
      </c>
      <c r="AU30">
        <v>21898555</v>
      </c>
      <c r="AV30" t="s">
        <v>356</v>
      </c>
      <c r="AW30">
        <v>1</v>
      </c>
      <c r="AX30">
        <v>1.5469999999999999</v>
      </c>
      <c r="AY30">
        <v>2.6440000000000001</v>
      </c>
      <c r="AZ30">
        <v>2.3959999999999999</v>
      </c>
      <c r="BA30">
        <v>1.962</v>
      </c>
      <c r="BB30">
        <v>1.956</v>
      </c>
      <c r="BC30">
        <v>1.3440000000000001</v>
      </c>
      <c r="BD30">
        <v>0.79</v>
      </c>
      <c r="BE30">
        <v>0.27200000000000002</v>
      </c>
      <c r="BF30">
        <v>0.22800000000000001</v>
      </c>
      <c r="BG30">
        <v>0.41499999999999998</v>
      </c>
      <c r="BH30">
        <v>2.1269999999999998</v>
      </c>
      <c r="BI30">
        <v>6.57</v>
      </c>
      <c r="BJ30">
        <v>2.4500000000000002</v>
      </c>
      <c r="BK30" t="s">
        <v>62</v>
      </c>
      <c r="BL30">
        <v>0.22800000000000001</v>
      </c>
      <c r="BM30">
        <v>0.557457212713936</v>
      </c>
      <c r="BN30">
        <v>0.290985397174571</v>
      </c>
      <c r="BO30">
        <v>3.78239608801956</v>
      </c>
      <c r="BP30">
        <v>1.1082509257739901</v>
      </c>
      <c r="BQ30">
        <v>-1</v>
      </c>
      <c r="BR30">
        <v>0.557457212713936</v>
      </c>
      <c r="BS30" t="s">
        <v>104</v>
      </c>
      <c r="BT30">
        <v>1.1082509257739901</v>
      </c>
      <c r="BU30" t="s">
        <v>105</v>
      </c>
      <c r="BV30">
        <v>0.290985397174571</v>
      </c>
      <c r="BW30" t="s">
        <v>106</v>
      </c>
      <c r="BX30" s="8">
        <f>($T30*'Conversion Factors'!$B$3)/($BV30*'Conversion Factors'!$B$4)</f>
        <v>0.28384915430844715</v>
      </c>
      <c r="BY30" s="8">
        <f>($T30*'Conversion Factors'!$B$3)/($BR30*'Conversion Factors'!$B$4)</f>
        <v>0.14816555785868793</v>
      </c>
      <c r="BZ30" s="8">
        <f>($T30*'Conversion Factors'!$B$3)/($BT30*'Conversion Factors'!$B$4)</f>
        <v>7.4528211060528093E-2</v>
      </c>
      <c r="CA30" s="8">
        <f>($U30*'Conversion Factors'!$B$3)/($BV30*'Conversion Factors'!$B$4)</f>
        <v>4.9335686344087248</v>
      </c>
      <c r="CB30" s="8">
        <f>($U30*'Conversion Factors'!$B$3)/($BR30*'Conversion Factors'!$B$4)</f>
        <v>2.5752585056390997</v>
      </c>
      <c r="CC30" s="8">
        <f>($U30*'Conversion Factors'!$B$3)/($BT30*'Conversion Factors'!$B$4)</f>
        <v>1.2953712874806074</v>
      </c>
      <c r="CD30" t="str">
        <f t="shared" si="6"/>
        <v>NO</v>
      </c>
      <c r="CE30" t="str">
        <f t="shared" si="7"/>
        <v>NO</v>
      </c>
      <c r="CF30" t="str">
        <f t="shared" si="8"/>
        <v>NO</v>
      </c>
      <c r="CG30" t="str">
        <f t="shared" si="9"/>
        <v>NO</v>
      </c>
      <c r="CH30" s="8">
        <f t="shared" si="4"/>
        <v>1.0278267988351511E-2</v>
      </c>
      <c r="CI30" t="str">
        <f t="shared" si="5"/>
        <v>NO</v>
      </c>
    </row>
    <row r="31" spans="1:88" x14ac:dyDescent="0.25">
      <c r="A31" s="2">
        <v>110000449435</v>
      </c>
      <c r="B31">
        <v>2024</v>
      </c>
      <c r="C31" t="s">
        <v>357</v>
      </c>
      <c r="D31" t="s">
        <v>358</v>
      </c>
      <c r="E31" t="s">
        <v>359</v>
      </c>
      <c r="F31" t="s">
        <v>350</v>
      </c>
      <c r="G31">
        <v>70578</v>
      </c>
      <c r="H31">
        <v>30.230833000000001</v>
      </c>
      <c r="I31">
        <v>-92.306667000000004</v>
      </c>
      <c r="J31" t="s">
        <v>360</v>
      </c>
      <c r="K31" s="2">
        <v>110000449435</v>
      </c>
      <c r="L31" t="s">
        <v>93</v>
      </c>
      <c r="M31">
        <v>5169</v>
      </c>
      <c r="N31" t="s">
        <v>361</v>
      </c>
      <c r="O31" t="e">
        <v>#N/A</v>
      </c>
      <c r="P31" t="e">
        <v>#N/A</v>
      </c>
      <c r="Q31" t="e">
        <v>#N/A</v>
      </c>
      <c r="R31">
        <v>250</v>
      </c>
      <c r="S31">
        <v>7.3561500000000001E-4</v>
      </c>
      <c r="T31">
        <f t="shared" si="2"/>
        <v>2.9424599999999999E-6</v>
      </c>
      <c r="U31">
        <f t="shared" si="3"/>
        <v>3.5029285714285713E-5</v>
      </c>
      <c r="V31">
        <v>0</v>
      </c>
      <c r="W31" t="s">
        <v>95</v>
      </c>
      <c r="X31" t="s">
        <v>96</v>
      </c>
      <c r="Y31" t="s">
        <v>96</v>
      </c>
      <c r="Z31" t="s">
        <v>362</v>
      </c>
      <c r="AA31" t="s">
        <v>363</v>
      </c>
      <c r="AB31" s="2">
        <v>8080201000271</v>
      </c>
      <c r="AC31" t="e">
        <v>#N/A</v>
      </c>
      <c r="AD31" t="s">
        <v>115</v>
      </c>
      <c r="AE31" t="s">
        <v>116</v>
      </c>
      <c r="AF31">
        <v>2021</v>
      </c>
      <c r="AG31" s="2">
        <v>110000449435</v>
      </c>
      <c r="AH31" s="2">
        <v>110000449435</v>
      </c>
      <c r="AI31" t="s">
        <v>362</v>
      </c>
      <c r="AL31">
        <v>2023</v>
      </c>
      <c r="AM31" s="1" t="s">
        <v>364</v>
      </c>
      <c r="AN31" t="s">
        <v>363</v>
      </c>
      <c r="AO31" t="s">
        <v>101</v>
      </c>
      <c r="AP31">
        <v>2.9287000000000001E-2</v>
      </c>
      <c r="AQ31">
        <v>0.55625000000000002</v>
      </c>
      <c r="AR31" t="s">
        <v>102</v>
      </c>
      <c r="AS31">
        <v>2.9287000000000001E-2</v>
      </c>
      <c r="AT31">
        <v>4.531372501E-2</v>
      </c>
      <c r="AU31">
        <v>15139945</v>
      </c>
      <c r="AV31" t="s">
        <v>101</v>
      </c>
      <c r="AW31">
        <v>1</v>
      </c>
      <c r="AX31">
        <v>4.992</v>
      </c>
      <c r="AY31">
        <v>9.0440000000000005</v>
      </c>
      <c r="AZ31">
        <v>8.1349999999999998</v>
      </c>
      <c r="BA31">
        <v>6.5659999999999998</v>
      </c>
      <c r="BB31">
        <v>5.9980000000000002</v>
      </c>
      <c r="BC31">
        <v>4.57</v>
      </c>
      <c r="BD31">
        <v>2.7370000000000001</v>
      </c>
      <c r="BE31">
        <v>1.1240000000000001</v>
      </c>
      <c r="BF31">
        <v>1.0149999999999999</v>
      </c>
      <c r="BG31">
        <v>1.667</v>
      </c>
      <c r="BH31">
        <v>4.33</v>
      </c>
      <c r="BI31">
        <v>14.459</v>
      </c>
      <c r="BJ31">
        <v>7.6120000000000001</v>
      </c>
      <c r="BK31" t="s">
        <v>62</v>
      </c>
      <c r="BL31">
        <v>1.0149999999999999</v>
      </c>
      <c r="BM31">
        <v>2.4816625916870398</v>
      </c>
      <c r="BN31">
        <v>1.3653081673216201</v>
      </c>
      <c r="BO31">
        <v>12.2053789731051</v>
      </c>
      <c r="BP31">
        <v>4.5277610533014698</v>
      </c>
      <c r="BQ31">
        <v>0.110791503691932</v>
      </c>
      <c r="BR31">
        <v>2.4816625916870398</v>
      </c>
      <c r="BS31" t="s">
        <v>104</v>
      </c>
      <c r="BT31">
        <v>4.5277610533014698</v>
      </c>
      <c r="BU31" t="s">
        <v>105</v>
      </c>
      <c r="BV31">
        <v>1.3653081673216201</v>
      </c>
      <c r="BW31" t="s">
        <v>106</v>
      </c>
      <c r="BX31" s="8">
        <f>($T31*'Conversion Factors'!$B$3)/($BV31*'Conversion Factors'!$B$4)</f>
        <v>2.1551617945510001E-3</v>
      </c>
      <c r="BY31" s="8">
        <f>($T31*'Conversion Factors'!$B$3)/($BR31*'Conversion Factors'!$B$4)</f>
        <v>1.1856809261083753E-3</v>
      </c>
      <c r="BZ31" s="8">
        <f>($T31*'Conversion Factors'!$B$3)/($BT31*'Conversion Factors'!$B$4)</f>
        <v>6.4987086671777241E-4</v>
      </c>
      <c r="CA31" s="8">
        <f>($U31*'Conversion Factors'!$B$3)/($BV31*'Conversion Factors'!$B$4)</f>
        <v>2.5656688030369048E-2</v>
      </c>
      <c r="CB31" s="8">
        <f>($U31*'Conversion Factors'!$B$3)/($BR31*'Conversion Factors'!$B$4)</f>
        <v>1.4115249120337799E-2</v>
      </c>
      <c r="CC31" s="8">
        <f>($U31*'Conversion Factors'!$B$3)/($BT31*'Conversion Factors'!$B$4)</f>
        <v>7.7365579371163375E-3</v>
      </c>
      <c r="CD31" t="str">
        <f t="shared" si="6"/>
        <v>NO</v>
      </c>
      <c r="CE31" t="str">
        <f t="shared" si="7"/>
        <v>NO</v>
      </c>
      <c r="CF31" t="str">
        <f t="shared" si="8"/>
        <v>NO</v>
      </c>
      <c r="CG31" t="str">
        <f t="shared" si="9"/>
        <v>NO</v>
      </c>
      <c r="CH31" s="8">
        <f t="shared" si="4"/>
        <v>5.3451433396602183E-5</v>
      </c>
      <c r="CI31" t="str">
        <f t="shared" si="5"/>
        <v>NO</v>
      </c>
    </row>
    <row r="32" spans="1:88" x14ac:dyDescent="0.25">
      <c r="A32" s="2">
        <v>110000449774</v>
      </c>
      <c r="B32">
        <v>2020</v>
      </c>
      <c r="C32" t="s">
        <v>365</v>
      </c>
      <c r="D32" t="s">
        <v>366</v>
      </c>
      <c r="E32" t="s">
        <v>367</v>
      </c>
      <c r="F32" t="s">
        <v>350</v>
      </c>
      <c r="G32">
        <v>70734</v>
      </c>
      <c r="H32">
        <v>30.185099999999998</v>
      </c>
      <c r="I32">
        <v>-90.980400000000003</v>
      </c>
      <c r="J32" t="s">
        <v>368</v>
      </c>
      <c r="K32" s="2">
        <v>110000449774</v>
      </c>
      <c r="L32" t="s">
        <v>230</v>
      </c>
      <c r="M32">
        <v>2812</v>
      </c>
      <c r="N32" t="s">
        <v>163</v>
      </c>
      <c r="O32" t="e">
        <v>#N/A</v>
      </c>
      <c r="P32" t="e">
        <v>#N/A</v>
      </c>
      <c r="Q32" t="e">
        <v>#N/A</v>
      </c>
      <c r="R32">
        <v>350</v>
      </c>
      <c r="S32">
        <v>94.693877549999996</v>
      </c>
      <c r="T32">
        <f t="shared" si="2"/>
        <v>0.27055393585714282</v>
      </c>
      <c r="U32">
        <f t="shared" si="3"/>
        <v>4.5092322642857141</v>
      </c>
      <c r="V32">
        <v>0</v>
      </c>
      <c r="W32" t="s">
        <v>95</v>
      </c>
      <c r="X32" t="s">
        <v>96</v>
      </c>
      <c r="Y32" t="s">
        <v>96</v>
      </c>
      <c r="Z32" t="s">
        <v>369</v>
      </c>
      <c r="AA32">
        <v>701</v>
      </c>
      <c r="AB32" s="2">
        <v>8090302006735</v>
      </c>
      <c r="AC32" t="e">
        <v>#N/A</v>
      </c>
      <c r="AD32" t="e">
        <v>#N/A</v>
      </c>
      <c r="AE32" t="e">
        <v>#N/A</v>
      </c>
      <c r="AF32">
        <v>2015</v>
      </c>
      <c r="AG32" s="2">
        <v>110000449774</v>
      </c>
      <c r="AH32" s="2">
        <v>110000449774</v>
      </c>
      <c r="AI32" t="s">
        <v>370</v>
      </c>
      <c r="AJ32" t="s">
        <v>371</v>
      </c>
      <c r="AK32" t="s">
        <v>369</v>
      </c>
      <c r="AL32">
        <v>2023</v>
      </c>
      <c r="AM32" s="1" t="s">
        <v>372</v>
      </c>
      <c r="AN32" s="1" t="s">
        <v>373</v>
      </c>
      <c r="AO32" t="s">
        <v>101</v>
      </c>
      <c r="AP32">
        <v>1.31</v>
      </c>
      <c r="AQ32">
        <v>0.77449999999999997</v>
      </c>
      <c r="AR32" t="s">
        <v>102</v>
      </c>
      <c r="AS32">
        <v>1.31</v>
      </c>
      <c r="AT32">
        <v>2.0268712999999998</v>
      </c>
      <c r="AU32" t="s">
        <v>101</v>
      </c>
      <c r="AV32" t="s">
        <v>101</v>
      </c>
      <c r="AW32" t="s">
        <v>101</v>
      </c>
      <c r="AX32" t="s">
        <v>101</v>
      </c>
      <c r="AY32" t="s">
        <v>101</v>
      </c>
      <c r="AZ32" t="s">
        <v>101</v>
      </c>
      <c r="BA32" t="s">
        <v>101</v>
      </c>
      <c r="BB32" t="s">
        <v>101</v>
      </c>
      <c r="BC32" t="s">
        <v>101</v>
      </c>
      <c r="BD32" t="s">
        <v>101</v>
      </c>
      <c r="BE32" t="s">
        <v>101</v>
      </c>
      <c r="BF32" t="s">
        <v>101</v>
      </c>
      <c r="BG32" t="s">
        <v>101</v>
      </c>
      <c r="BH32" t="s">
        <v>101</v>
      </c>
      <c r="BI32" t="s">
        <v>101</v>
      </c>
      <c r="BJ32" t="s">
        <v>101</v>
      </c>
      <c r="BK32" t="s">
        <v>101</v>
      </c>
      <c r="BL32" t="s">
        <v>101</v>
      </c>
      <c r="BM32" t="s">
        <v>101</v>
      </c>
      <c r="BN32" t="s">
        <v>101</v>
      </c>
      <c r="BO32" t="s">
        <v>101</v>
      </c>
      <c r="BP32" t="s">
        <v>101</v>
      </c>
      <c r="BQ32" t="s">
        <v>101</v>
      </c>
      <c r="BR32" t="s">
        <v>101</v>
      </c>
      <c r="BS32" t="s">
        <v>374</v>
      </c>
      <c r="BT32" t="s">
        <v>101</v>
      </c>
      <c r="BU32" t="s">
        <v>374</v>
      </c>
      <c r="BV32" t="s">
        <v>101</v>
      </c>
      <c r="BW32" t="s">
        <v>374</v>
      </c>
      <c r="BX32" t="s">
        <v>101</v>
      </c>
      <c r="BY32" t="s">
        <v>101</v>
      </c>
      <c r="BZ32" t="s">
        <v>101</v>
      </c>
      <c r="CA32" t="s">
        <v>101</v>
      </c>
      <c r="CB32" t="s">
        <v>101</v>
      </c>
      <c r="CC32" t="s">
        <v>101</v>
      </c>
      <c r="CD32" t="s">
        <v>101</v>
      </c>
      <c r="CE32" t="s">
        <v>101</v>
      </c>
      <c r="CF32" t="s">
        <v>101</v>
      </c>
      <c r="CG32" t="s">
        <v>101</v>
      </c>
      <c r="CH32" t="s">
        <v>101</v>
      </c>
      <c r="CI32" t="s">
        <v>101</v>
      </c>
    </row>
    <row r="33" spans="1:88" x14ac:dyDescent="0.25">
      <c r="A33" s="9">
        <v>110000450039</v>
      </c>
      <c r="B33" s="10">
        <v>2020</v>
      </c>
      <c r="C33" s="10" t="s">
        <v>375</v>
      </c>
      <c r="D33" s="10" t="s">
        <v>376</v>
      </c>
      <c r="E33" s="10" t="s">
        <v>377</v>
      </c>
      <c r="F33" s="10" t="s">
        <v>350</v>
      </c>
      <c r="G33" s="10">
        <v>70807</v>
      </c>
      <c r="H33" s="10">
        <v>30.567550000000001</v>
      </c>
      <c r="I33" s="10">
        <v>-91.206370000000007</v>
      </c>
      <c r="J33" s="10" t="s">
        <v>378</v>
      </c>
      <c r="K33" s="9">
        <v>110000450039</v>
      </c>
      <c r="L33" s="10" t="s">
        <v>379</v>
      </c>
      <c r="M33" s="10">
        <v>4953</v>
      </c>
      <c r="N33" s="10" t="s">
        <v>380</v>
      </c>
      <c r="O33" s="10" t="e">
        <v>#N/A</v>
      </c>
      <c r="P33" s="10" t="e">
        <v>#N/A</v>
      </c>
      <c r="Q33" s="10" t="e">
        <v>#N/A</v>
      </c>
      <c r="R33" s="10">
        <v>250</v>
      </c>
      <c r="S33" s="10">
        <v>1.6326530610000001</v>
      </c>
      <c r="T33" s="10">
        <f t="shared" si="2"/>
        <v>6.5306122440000006E-3</v>
      </c>
      <c r="U33" s="10">
        <f t="shared" si="3"/>
        <v>7.7745383857142858E-2</v>
      </c>
      <c r="V33" s="10">
        <v>0</v>
      </c>
      <c r="W33" s="10" t="s">
        <v>95</v>
      </c>
      <c r="X33" s="10" t="s">
        <v>96</v>
      </c>
      <c r="Y33" s="10" t="s">
        <v>96</v>
      </c>
      <c r="Z33" s="10" t="s">
        <v>381</v>
      </c>
      <c r="AA33" s="10" t="s">
        <v>382</v>
      </c>
      <c r="AB33" s="9">
        <v>8070201000273</v>
      </c>
      <c r="AC33" s="10" t="e">
        <v>#N/A</v>
      </c>
      <c r="AD33" s="10" t="e">
        <v>#N/A</v>
      </c>
      <c r="AE33" s="10" t="e">
        <v>#N/A</v>
      </c>
      <c r="AF33" s="10">
        <v>2015</v>
      </c>
      <c r="AG33" s="9">
        <v>110000450039</v>
      </c>
      <c r="AH33" s="9">
        <v>110000450039</v>
      </c>
      <c r="AI33" s="10" t="s">
        <v>381</v>
      </c>
      <c r="AJ33" s="10"/>
      <c r="AK33" s="10"/>
      <c r="AL33" s="10">
        <v>2023</v>
      </c>
      <c r="AM33" s="11" t="s">
        <v>383</v>
      </c>
      <c r="AN33" s="10" t="s">
        <v>382</v>
      </c>
      <c r="AO33" s="10" t="s">
        <v>101</v>
      </c>
      <c r="AP33" s="10">
        <v>5.32</v>
      </c>
      <c r="AQ33" s="10">
        <v>0.2117375</v>
      </c>
      <c r="AR33" s="10" t="s">
        <v>102</v>
      </c>
      <c r="AS33" s="10">
        <v>5.32</v>
      </c>
      <c r="AT33" s="10">
        <v>8.2312636000000001</v>
      </c>
      <c r="AU33" s="10">
        <v>19053450</v>
      </c>
      <c r="AV33" s="10" t="s">
        <v>101</v>
      </c>
      <c r="AW33" s="10">
        <v>2</v>
      </c>
      <c r="AX33" s="10">
        <v>2.9409999999999998</v>
      </c>
      <c r="AY33" s="10">
        <v>4.774</v>
      </c>
      <c r="AZ33" s="10">
        <v>4.8639999999999999</v>
      </c>
      <c r="BA33" s="10">
        <v>4.1139999999999999</v>
      </c>
      <c r="BB33" s="10">
        <v>4.4530000000000003</v>
      </c>
      <c r="BC33" s="10">
        <v>2.746</v>
      </c>
      <c r="BD33" s="10">
        <v>1.5589999999999999</v>
      </c>
      <c r="BE33" s="10">
        <v>0.55400000000000005</v>
      </c>
      <c r="BF33" s="10">
        <v>0.57199999999999995</v>
      </c>
      <c r="BG33" s="10">
        <v>0.80200000000000005</v>
      </c>
      <c r="BH33" s="10">
        <v>2.4630000000000001</v>
      </c>
      <c r="BI33" s="10">
        <v>9.0719999999999992</v>
      </c>
      <c r="BJ33" s="10">
        <v>4.1260000000000003</v>
      </c>
      <c r="BK33" s="10" t="s">
        <v>61</v>
      </c>
      <c r="BL33" s="10">
        <v>0.55400000000000005</v>
      </c>
      <c r="BM33" s="10">
        <v>1.3545232273838601</v>
      </c>
      <c r="BN33" s="10">
        <v>0.72948833177436101</v>
      </c>
      <c r="BO33" s="10">
        <v>7.1907090464547698</v>
      </c>
      <c r="BP33" s="10">
        <v>2.4942303556536198</v>
      </c>
      <c r="BQ33" s="10">
        <v>20.125338875305602</v>
      </c>
      <c r="BR33" s="10">
        <v>20.125338875305602</v>
      </c>
      <c r="BS33" s="10" t="s">
        <v>176</v>
      </c>
      <c r="BT33" s="10">
        <v>20.125338875305602</v>
      </c>
      <c r="BU33" s="10" t="s">
        <v>176</v>
      </c>
      <c r="BV33" s="10">
        <v>20.125338875305602</v>
      </c>
      <c r="BW33" s="10" t="s">
        <v>176</v>
      </c>
      <c r="BX33" s="12">
        <f>($T33*'Conversion Factors'!$B$3)/($BV33*'Conversion Factors'!$B$4)</f>
        <v>0.32449700770073786</v>
      </c>
      <c r="BY33" s="12">
        <f>($T33*'Conversion Factors'!$B$3)/($BR33*'Conversion Factors'!$B$4)</f>
        <v>0.32449700770073786</v>
      </c>
      <c r="BZ33" s="12">
        <f>($T33*'Conversion Factors'!$B$3)/($BT33*'Conversion Factors'!$B$4)</f>
        <v>0.32449700770073786</v>
      </c>
      <c r="CA33" s="12">
        <f>($U33*'Conversion Factors'!$B$3)/($BV33*'Conversion Factors'!$B$4)</f>
        <v>3.8630596154849739</v>
      </c>
      <c r="CB33" s="12">
        <f>($U33*'Conversion Factors'!$B$3)/($BR33*'Conversion Factors'!$B$4)</f>
        <v>3.8630596154849739</v>
      </c>
      <c r="CC33" s="12">
        <f>($U33*'Conversion Factors'!$B$3)/($BT33*'Conversion Factors'!$B$4)</f>
        <v>3.8630596154849739</v>
      </c>
      <c r="CD33" s="10" t="str">
        <f t="shared" si="6"/>
        <v>NO</v>
      </c>
      <c r="CE33" s="10" t="str">
        <f t="shared" si="7"/>
        <v>NO</v>
      </c>
      <c r="CF33" s="10" t="str">
        <f t="shared" si="8"/>
        <v>NO</v>
      </c>
      <c r="CG33" s="10" t="str">
        <f t="shared" si="9"/>
        <v>NO</v>
      </c>
      <c r="CH33" s="12">
        <f t="shared" si="4"/>
        <v>8.048040865593695E-3</v>
      </c>
      <c r="CI33" s="10" t="str">
        <f t="shared" si="5"/>
        <v>NO</v>
      </c>
      <c r="CJ33" t="s">
        <v>235</v>
      </c>
    </row>
    <row r="34" spans="1:88" x14ac:dyDescent="0.25">
      <c r="A34" s="2">
        <v>110000452082</v>
      </c>
      <c r="B34">
        <v>2017</v>
      </c>
      <c r="C34" t="s">
        <v>384</v>
      </c>
      <c r="D34" t="s">
        <v>385</v>
      </c>
      <c r="E34" t="s">
        <v>386</v>
      </c>
      <c r="F34" t="s">
        <v>387</v>
      </c>
      <c r="G34">
        <v>723016413</v>
      </c>
      <c r="H34">
        <v>35.136057000000001</v>
      </c>
      <c r="I34">
        <v>-90.096892999999994</v>
      </c>
      <c r="J34" t="s">
        <v>388</v>
      </c>
      <c r="K34" s="2">
        <v>110000452082</v>
      </c>
      <c r="L34" t="s">
        <v>314</v>
      </c>
      <c r="M34">
        <v>2869</v>
      </c>
      <c r="N34" t="s">
        <v>124</v>
      </c>
      <c r="O34" t="e">
        <v>#N/A</v>
      </c>
      <c r="P34" t="e">
        <v>#N/A</v>
      </c>
      <c r="Q34" t="e">
        <v>#N/A</v>
      </c>
      <c r="R34">
        <v>350</v>
      </c>
      <c r="S34">
        <v>0.21866213200000001</v>
      </c>
      <c r="T34">
        <f t="shared" si="2"/>
        <v>6.247489485714286E-4</v>
      </c>
      <c r="U34">
        <f t="shared" si="3"/>
        <v>1.0412482476190477E-2</v>
      </c>
      <c r="V34">
        <v>0</v>
      </c>
      <c r="W34" t="s">
        <v>95</v>
      </c>
      <c r="X34" t="s">
        <v>96</v>
      </c>
      <c r="Y34" t="s">
        <v>96</v>
      </c>
      <c r="Z34" t="s">
        <v>389</v>
      </c>
      <c r="AA34" t="s">
        <v>390</v>
      </c>
      <c r="AB34" s="2">
        <v>8010100000818</v>
      </c>
      <c r="AC34" t="e">
        <v>#N/A</v>
      </c>
      <c r="AD34" t="s">
        <v>148</v>
      </c>
      <c r="AE34" t="s">
        <v>116</v>
      </c>
      <c r="AF34">
        <v>2015</v>
      </c>
      <c r="AG34" s="2">
        <v>110000452082</v>
      </c>
      <c r="AH34" s="2">
        <v>110000452082</v>
      </c>
      <c r="AI34" t="s">
        <v>389</v>
      </c>
      <c r="AJ34" t="s">
        <v>391</v>
      </c>
      <c r="AL34">
        <v>2023</v>
      </c>
      <c r="AM34" s="1" t="s">
        <v>392</v>
      </c>
      <c r="AN34" t="s">
        <v>390</v>
      </c>
      <c r="AO34" t="s">
        <v>101</v>
      </c>
      <c r="AP34">
        <v>7.6999999999999999E-2</v>
      </c>
      <c r="AQ34">
        <v>6.8958333333333302E-3</v>
      </c>
      <c r="AR34" t="s">
        <v>102</v>
      </c>
      <c r="AS34">
        <v>7.6999999999999999E-2</v>
      </c>
      <c r="AT34">
        <v>0.11913671000000001</v>
      </c>
      <c r="AU34">
        <v>7474830</v>
      </c>
      <c r="AV34" t="s">
        <v>393</v>
      </c>
      <c r="AW34">
        <v>10</v>
      </c>
      <c r="AX34">
        <v>555315.90399999998</v>
      </c>
      <c r="AY34">
        <v>629549.54700000002</v>
      </c>
      <c r="AZ34">
        <v>655454.43900000001</v>
      </c>
      <c r="BA34">
        <v>849651.7</v>
      </c>
      <c r="BB34">
        <v>874024.78599999996</v>
      </c>
      <c r="BC34">
        <v>726161.69799999997</v>
      </c>
      <c r="BD34">
        <v>540936.64</v>
      </c>
      <c r="BE34">
        <v>425392.386</v>
      </c>
      <c r="BF34">
        <v>338797.77</v>
      </c>
      <c r="BG34">
        <v>305129.64299999998</v>
      </c>
      <c r="BH34">
        <v>329314.777</v>
      </c>
      <c r="BI34">
        <v>408199.59700000001</v>
      </c>
      <c r="BJ34">
        <v>620859.33499999996</v>
      </c>
      <c r="BK34" t="s">
        <v>63</v>
      </c>
      <c r="BL34">
        <v>305129.64299999998</v>
      </c>
      <c r="BM34">
        <v>746038.24694376497</v>
      </c>
      <c r="BN34">
        <v>639845.75511580997</v>
      </c>
      <c r="BO34">
        <v>1357740.5965770199</v>
      </c>
      <c r="BP34">
        <v>1489612.5390645801</v>
      </c>
      <c r="BQ34">
        <v>0.29128779951100198</v>
      </c>
      <c r="BR34">
        <v>746038.24694376497</v>
      </c>
      <c r="BS34" t="s">
        <v>104</v>
      </c>
      <c r="BT34">
        <v>1489612.5390645801</v>
      </c>
      <c r="BU34" t="s">
        <v>105</v>
      </c>
      <c r="BV34">
        <v>639845.75511580997</v>
      </c>
      <c r="BW34" t="s">
        <v>106</v>
      </c>
      <c r="BX34" s="8">
        <f>($T34*'Conversion Factors'!$B$3)/($BV34*'Conversion Factors'!$B$4)</f>
        <v>9.7640555333269528E-7</v>
      </c>
      <c r="BY34" s="8">
        <f>($T34*'Conversion Factors'!$B$3)/($BR34*'Conversion Factors'!$B$4)</f>
        <v>8.3742214441523279E-7</v>
      </c>
      <c r="BZ34" s="8">
        <f>($T34*'Conversion Factors'!$B$3)/($BT34*'Conversion Factors'!$B$4)</f>
        <v>4.1940365845990204E-7</v>
      </c>
      <c r="CA34" s="8">
        <f>($U34*'Conversion Factors'!$B$3)/($BV34*'Conversion Factors'!$B$4)</f>
        <v>1.6273425888878253E-5</v>
      </c>
      <c r="CB34" s="8">
        <f>($U34*'Conversion Factors'!$B$3)/($BR34*'Conversion Factors'!$B$4)</f>
        <v>1.3957035740253876E-5</v>
      </c>
      <c r="CC34" s="8">
        <f>($U34*'Conversion Factors'!$B$3)/($BT34*'Conversion Factors'!$B$4)</f>
        <v>6.9900609743317001E-6</v>
      </c>
      <c r="CD34" t="str">
        <f t="shared" si="6"/>
        <v>NO</v>
      </c>
      <c r="CE34" t="str">
        <f t="shared" si="7"/>
        <v>NO</v>
      </c>
      <c r="CF34" t="str">
        <f t="shared" si="8"/>
        <v>NO</v>
      </c>
      <c r="CG34" t="str">
        <f t="shared" si="9"/>
        <v>NO</v>
      </c>
      <c r="CH34" s="8">
        <f t="shared" si="4"/>
        <v>3.3902970601829694E-8</v>
      </c>
      <c r="CI34" t="str">
        <f t="shared" si="5"/>
        <v>NO</v>
      </c>
    </row>
    <row r="35" spans="1:88" x14ac:dyDescent="0.25">
      <c r="A35" s="2">
        <v>110000460901</v>
      </c>
      <c r="B35">
        <v>2021</v>
      </c>
      <c r="C35" t="s">
        <v>394</v>
      </c>
      <c r="D35" t="s">
        <v>395</v>
      </c>
      <c r="E35" t="s">
        <v>396</v>
      </c>
      <c r="F35" t="s">
        <v>397</v>
      </c>
      <c r="G35">
        <v>77012</v>
      </c>
      <c r="H35">
        <v>29.718139000000001</v>
      </c>
      <c r="I35">
        <v>-95.268749999999997</v>
      </c>
      <c r="J35" t="s">
        <v>398</v>
      </c>
      <c r="K35" s="2">
        <v>110000460901</v>
      </c>
      <c r="L35" t="s">
        <v>314</v>
      </c>
      <c r="M35">
        <v>2819</v>
      </c>
      <c r="N35" t="s">
        <v>134</v>
      </c>
      <c r="O35" t="e">
        <v>#N/A</v>
      </c>
      <c r="P35" t="e">
        <v>#N/A</v>
      </c>
      <c r="Q35" t="e">
        <v>#N/A</v>
      </c>
      <c r="R35">
        <v>350</v>
      </c>
      <c r="S35">
        <v>14.064920000000001</v>
      </c>
      <c r="T35">
        <f t="shared" si="2"/>
        <v>4.0185485714285714E-2</v>
      </c>
      <c r="U35">
        <f t="shared" si="3"/>
        <v>0.66975809523809526</v>
      </c>
      <c r="V35">
        <v>0</v>
      </c>
      <c r="W35" t="s">
        <v>95</v>
      </c>
      <c r="X35" t="s">
        <v>96</v>
      </c>
      <c r="Y35" t="s">
        <v>96</v>
      </c>
      <c r="Z35" t="s">
        <v>399</v>
      </c>
      <c r="AA35" t="s">
        <v>400</v>
      </c>
      <c r="AB35" s="2">
        <v>12040104000084</v>
      </c>
      <c r="AC35" t="e">
        <v>#N/A</v>
      </c>
      <c r="AD35" t="e">
        <v>#N/A</v>
      </c>
      <c r="AE35" t="s">
        <v>116</v>
      </c>
      <c r="AF35">
        <v>2021</v>
      </c>
      <c r="AG35" s="2">
        <v>110000460901</v>
      </c>
      <c r="AH35" s="2">
        <v>110000460901</v>
      </c>
      <c r="AI35" t="s">
        <v>399</v>
      </c>
      <c r="AL35">
        <v>2023</v>
      </c>
      <c r="AM35">
        <v>12040104000084</v>
      </c>
      <c r="AN35" t="s">
        <v>400</v>
      </c>
      <c r="AO35">
        <v>1.44</v>
      </c>
      <c r="AP35">
        <v>1.44</v>
      </c>
      <c r="AQ35">
        <v>0.38879861111111103</v>
      </c>
      <c r="AR35" t="s">
        <v>102</v>
      </c>
      <c r="AS35">
        <v>1.44</v>
      </c>
      <c r="AT35">
        <v>2.2280112000000001</v>
      </c>
      <c r="AU35">
        <v>1439589</v>
      </c>
      <c r="AV35" t="s">
        <v>401</v>
      </c>
      <c r="AW35">
        <v>2</v>
      </c>
      <c r="AX35">
        <v>113.402</v>
      </c>
      <c r="AY35">
        <v>236.52699999999999</v>
      </c>
      <c r="AZ35">
        <v>228.386</v>
      </c>
      <c r="BA35">
        <v>158.90700000000001</v>
      </c>
      <c r="BB35">
        <v>121.02800000000001</v>
      </c>
      <c r="BC35">
        <v>102.27800000000001</v>
      </c>
      <c r="BD35">
        <v>119.605</v>
      </c>
      <c r="BE35">
        <v>50.639000000000003</v>
      </c>
      <c r="BF35">
        <v>52.406999999999996</v>
      </c>
      <c r="BG35">
        <v>61.567999999999998</v>
      </c>
      <c r="BH35">
        <v>61.183999999999997</v>
      </c>
      <c r="BI35">
        <v>65.069000000000003</v>
      </c>
      <c r="BJ35">
        <v>158.99199999999999</v>
      </c>
      <c r="BK35" t="s">
        <v>61</v>
      </c>
      <c r="BL35">
        <v>50.639000000000003</v>
      </c>
      <c r="BM35">
        <v>123.81173594131999</v>
      </c>
      <c r="BN35">
        <v>78.166386968528002</v>
      </c>
      <c r="BO35">
        <v>277.26650366748203</v>
      </c>
      <c r="BP35">
        <v>185.24007309162101</v>
      </c>
      <c r="BQ35">
        <v>5.44746014669927</v>
      </c>
      <c r="BR35">
        <v>123.81173594131999</v>
      </c>
      <c r="BS35" t="s">
        <v>104</v>
      </c>
      <c r="BT35">
        <v>185.24007309162101</v>
      </c>
      <c r="BU35" t="s">
        <v>105</v>
      </c>
      <c r="BV35">
        <v>78.166386968528002</v>
      </c>
      <c r="BW35" t="s">
        <v>106</v>
      </c>
      <c r="BX35" s="8">
        <f>($T35*'Conversion Factors'!$B$3)/($BV35*'Conversion Factors'!$B$4)</f>
        <v>0.5141018700335418</v>
      </c>
      <c r="BY35" s="8">
        <f>($T35*'Conversion Factors'!$B$3)/($BR35*'Conversion Factors'!$B$4)</f>
        <v>0.32456927777292</v>
      </c>
      <c r="BZ35" s="8">
        <f>($T35*'Conversion Factors'!$B$3)/($BT35*'Conversion Factors'!$B$4)</f>
        <v>0.21693732378527888</v>
      </c>
      <c r="CA35" s="8">
        <f>($U35*'Conversion Factors'!$B$3)/($BV35*'Conversion Factors'!$B$4)</f>
        <v>8.5683645005590297</v>
      </c>
      <c r="CB35" s="8">
        <f>($U35*'Conversion Factors'!$B$3)/($BR35*'Conversion Factors'!$B$4)</f>
        <v>5.4094879628820003</v>
      </c>
      <c r="CC35" s="8">
        <f>($U35*'Conversion Factors'!$B$3)/($BT35*'Conversion Factors'!$B$4)</f>
        <v>3.6156220630879816</v>
      </c>
      <c r="CD35" t="str">
        <f t="shared" si="6"/>
        <v>NO</v>
      </c>
      <c r="CE35" t="str">
        <f t="shared" si="7"/>
        <v>NO</v>
      </c>
      <c r="CF35" t="str">
        <f t="shared" si="8"/>
        <v>NO</v>
      </c>
      <c r="CG35" t="str">
        <f t="shared" si="9"/>
        <v>NO</v>
      </c>
      <c r="CH35" s="8">
        <f t="shared" si="4"/>
        <v>1.7850759376164645E-2</v>
      </c>
      <c r="CI35" t="str">
        <f t="shared" si="5"/>
        <v>NO</v>
      </c>
    </row>
    <row r="36" spans="1:88" x14ac:dyDescent="0.25">
      <c r="A36" s="2">
        <v>110000460983</v>
      </c>
      <c r="B36">
        <v>2021</v>
      </c>
      <c r="C36" t="s">
        <v>402</v>
      </c>
      <c r="D36" t="s">
        <v>403</v>
      </c>
      <c r="E36" t="s">
        <v>396</v>
      </c>
      <c r="F36" t="s">
        <v>397</v>
      </c>
      <c r="G36">
        <v>770156544</v>
      </c>
      <c r="H36">
        <v>29.75487</v>
      </c>
      <c r="I36">
        <v>-95.103269999999995</v>
      </c>
      <c r="J36" t="s">
        <v>404</v>
      </c>
      <c r="K36" s="2">
        <v>110000460983</v>
      </c>
      <c r="L36" t="s">
        <v>230</v>
      </c>
      <c r="M36">
        <v>2869</v>
      </c>
      <c r="N36" t="s">
        <v>124</v>
      </c>
      <c r="O36" t="e">
        <v>#N/A</v>
      </c>
      <c r="P36" t="e">
        <v>#N/A</v>
      </c>
      <c r="Q36" t="e">
        <v>#N/A</v>
      </c>
      <c r="R36">
        <v>350</v>
      </c>
      <c r="S36">
        <v>0.37450460000000002</v>
      </c>
      <c r="T36">
        <f t="shared" si="2"/>
        <v>1.0700131428571429E-3</v>
      </c>
      <c r="U36">
        <f t="shared" si="3"/>
        <v>1.7833552380952383E-2</v>
      </c>
      <c r="V36">
        <v>0</v>
      </c>
      <c r="W36" t="s">
        <v>95</v>
      </c>
      <c r="X36" t="s">
        <v>96</v>
      </c>
      <c r="Y36" t="s">
        <v>96</v>
      </c>
      <c r="Z36" t="s">
        <v>405</v>
      </c>
      <c r="AA36" t="s">
        <v>406</v>
      </c>
      <c r="AB36" s="2">
        <v>12040104000012</v>
      </c>
      <c r="AC36" t="e">
        <v>#N/A</v>
      </c>
      <c r="AD36" t="s">
        <v>115</v>
      </c>
      <c r="AE36" t="s">
        <v>116</v>
      </c>
      <c r="AF36">
        <v>2021</v>
      </c>
      <c r="AG36" s="2">
        <v>110000460983</v>
      </c>
      <c r="AH36" s="2">
        <v>110000460983</v>
      </c>
      <c r="AI36" t="s">
        <v>405</v>
      </c>
      <c r="AL36">
        <v>2023</v>
      </c>
      <c r="AM36">
        <v>12040104000012</v>
      </c>
      <c r="AN36" t="s">
        <v>406</v>
      </c>
      <c r="AO36">
        <v>0.22</v>
      </c>
      <c r="AP36" t="s">
        <v>101</v>
      </c>
      <c r="AQ36">
        <v>0.16594775</v>
      </c>
      <c r="AR36" t="s">
        <v>102</v>
      </c>
      <c r="AS36">
        <v>0.16594775</v>
      </c>
      <c r="AT36">
        <v>0.2567593372325</v>
      </c>
      <c r="AU36">
        <v>1439361</v>
      </c>
      <c r="AV36" t="s">
        <v>407</v>
      </c>
      <c r="AW36">
        <v>2</v>
      </c>
      <c r="AX36">
        <v>50.506</v>
      </c>
      <c r="AY36">
        <v>116.425</v>
      </c>
      <c r="AZ36">
        <v>105.94199999999999</v>
      </c>
      <c r="BA36">
        <v>73.683999999999997</v>
      </c>
      <c r="BB36">
        <v>50.481999999999999</v>
      </c>
      <c r="BC36">
        <v>42.142000000000003</v>
      </c>
      <c r="BD36">
        <v>44.851999999999997</v>
      </c>
      <c r="BE36">
        <v>15.054</v>
      </c>
      <c r="BF36">
        <v>11.167999999999999</v>
      </c>
      <c r="BG36">
        <v>10.17</v>
      </c>
      <c r="BH36">
        <v>15.053000000000001</v>
      </c>
      <c r="BI36">
        <v>41.162999999999997</v>
      </c>
      <c r="BJ36">
        <v>93.537000000000006</v>
      </c>
      <c r="BK36" t="s">
        <v>63</v>
      </c>
      <c r="BL36">
        <v>10.17</v>
      </c>
      <c r="BM36">
        <v>24.8655256723716</v>
      </c>
      <c r="BN36">
        <v>14.8359612979033</v>
      </c>
      <c r="BO36">
        <v>123.486552567237</v>
      </c>
      <c r="BP36">
        <v>50.489349291623299</v>
      </c>
      <c r="BQ36">
        <v>0.62777344066625895</v>
      </c>
      <c r="BR36">
        <v>24.8655256723716</v>
      </c>
      <c r="BS36" t="s">
        <v>104</v>
      </c>
      <c r="BT36">
        <v>50.489349291623299</v>
      </c>
      <c r="BU36" t="s">
        <v>105</v>
      </c>
      <c r="BV36">
        <v>14.8359612979033</v>
      </c>
      <c r="BW36" t="s">
        <v>106</v>
      </c>
      <c r="BX36" s="8">
        <f>($T36*'Conversion Factors'!$B$3)/($BV36*'Conversion Factors'!$B$4)</f>
        <v>7.2122939752367998E-2</v>
      </c>
      <c r="BY36" s="8">
        <f>($T36*'Conversion Factors'!$B$3)/($BR36*'Conversion Factors'!$B$4)</f>
        <v>4.3031993650793722E-2</v>
      </c>
      <c r="BZ36" s="8">
        <f>($T36*'Conversion Factors'!$B$3)/($BT36*'Conversion Factors'!$B$4)</f>
        <v>2.1192848746709219E-2</v>
      </c>
      <c r="CA36" s="8">
        <f>($U36*'Conversion Factors'!$B$3)/($BV36*'Conversion Factors'!$B$4)</f>
        <v>1.2020489958728</v>
      </c>
      <c r="CB36" s="8">
        <f>($U36*'Conversion Factors'!$B$3)/($BR36*'Conversion Factors'!$B$4)</f>
        <v>0.71719989417989538</v>
      </c>
      <c r="CC36" s="8">
        <f>($U36*'Conversion Factors'!$B$3)/($BT36*'Conversion Factors'!$B$4)</f>
        <v>0.35321414577848703</v>
      </c>
      <c r="CD36" t="str">
        <f t="shared" si="6"/>
        <v>NO</v>
      </c>
      <c r="CE36" t="str">
        <f t="shared" si="7"/>
        <v>NO</v>
      </c>
      <c r="CF36" t="str">
        <f t="shared" si="8"/>
        <v>NO</v>
      </c>
      <c r="CG36" t="str">
        <f t="shared" si="9"/>
        <v>NO</v>
      </c>
      <c r="CH36" s="8">
        <f t="shared" si="4"/>
        <v>2.5042687414016667E-3</v>
      </c>
      <c r="CI36" t="str">
        <f t="shared" si="5"/>
        <v>NO</v>
      </c>
    </row>
    <row r="37" spans="1:88" x14ac:dyDescent="0.25">
      <c r="A37" s="2">
        <v>110000461107</v>
      </c>
      <c r="B37">
        <v>2023</v>
      </c>
      <c r="C37" t="s">
        <v>408</v>
      </c>
      <c r="D37" t="s">
        <v>409</v>
      </c>
      <c r="E37" t="s">
        <v>396</v>
      </c>
      <c r="F37" t="s">
        <v>397</v>
      </c>
      <c r="G37" t="s">
        <v>410</v>
      </c>
      <c r="H37">
        <v>29.706247999999999</v>
      </c>
      <c r="I37">
        <v>-95.251079000000004</v>
      </c>
      <c r="J37" t="s">
        <v>411</v>
      </c>
      <c r="K37" s="2">
        <v>110000461107</v>
      </c>
      <c r="L37" t="s">
        <v>93</v>
      </c>
      <c r="M37">
        <v>2869</v>
      </c>
      <c r="N37" t="s">
        <v>124</v>
      </c>
      <c r="O37" t="e">
        <v>#N/A</v>
      </c>
      <c r="P37" t="e">
        <v>#N/A</v>
      </c>
      <c r="Q37" t="e">
        <v>#N/A</v>
      </c>
      <c r="R37">
        <v>250</v>
      </c>
      <c r="S37">
        <v>3.3141999999999998E-2</v>
      </c>
      <c r="T37">
        <f t="shared" si="2"/>
        <v>1.3256799999999998E-4</v>
      </c>
      <c r="U37">
        <f t="shared" si="3"/>
        <v>1.5781904761904761E-3</v>
      </c>
      <c r="V37">
        <v>0</v>
      </c>
      <c r="W37" t="s">
        <v>95</v>
      </c>
      <c r="X37" t="s">
        <v>96</v>
      </c>
      <c r="Y37" t="s">
        <v>96</v>
      </c>
      <c r="Z37" t="s">
        <v>412</v>
      </c>
      <c r="AA37" t="s">
        <v>400</v>
      </c>
      <c r="AB37" s="2">
        <v>12040104000665</v>
      </c>
      <c r="AC37" t="e">
        <v>#N/A</v>
      </c>
      <c r="AD37" t="s">
        <v>115</v>
      </c>
      <c r="AE37" t="s">
        <v>116</v>
      </c>
      <c r="AF37">
        <v>2021</v>
      </c>
      <c r="AG37" s="2">
        <v>110000461107</v>
      </c>
      <c r="AH37" s="2">
        <v>110000461107</v>
      </c>
      <c r="AI37" t="s">
        <v>413</v>
      </c>
      <c r="AJ37" t="s">
        <v>412</v>
      </c>
      <c r="AL37">
        <v>2023</v>
      </c>
      <c r="AM37">
        <v>12040104000665</v>
      </c>
      <c r="AN37" t="s">
        <v>400</v>
      </c>
      <c r="AO37">
        <v>1.5</v>
      </c>
      <c r="AP37" t="s">
        <v>101</v>
      </c>
      <c r="AQ37">
        <v>0.45743333333333303</v>
      </c>
      <c r="AR37" t="s">
        <v>102</v>
      </c>
      <c r="AS37">
        <v>0.45743333333333303</v>
      </c>
      <c r="AT37">
        <v>0.70775457633333305</v>
      </c>
      <c r="AU37">
        <v>1439537</v>
      </c>
      <c r="AV37" t="s">
        <v>414</v>
      </c>
      <c r="AW37">
        <v>2</v>
      </c>
      <c r="AX37">
        <v>163.25299999999999</v>
      </c>
      <c r="AY37">
        <v>252.02500000000001</v>
      </c>
      <c r="AZ37">
        <v>216.59200000000001</v>
      </c>
      <c r="BA37">
        <v>156.816</v>
      </c>
      <c r="BB37">
        <v>151.87200000000001</v>
      </c>
      <c r="BC37">
        <v>151.762</v>
      </c>
      <c r="BD37">
        <v>256.10899999999998</v>
      </c>
      <c r="BE37">
        <v>110.604</v>
      </c>
      <c r="BF37">
        <v>117.274</v>
      </c>
      <c r="BG37">
        <v>138.40700000000001</v>
      </c>
      <c r="BH37">
        <v>131.43899999999999</v>
      </c>
      <c r="BI37">
        <v>156.898</v>
      </c>
      <c r="BJ37">
        <v>179.876</v>
      </c>
      <c r="BK37" t="s">
        <v>61</v>
      </c>
      <c r="BL37">
        <v>110.604</v>
      </c>
      <c r="BM37">
        <v>270.42542787286101</v>
      </c>
      <c r="BN37">
        <v>175.48847830668799</v>
      </c>
      <c r="BO37">
        <v>399.151589242054</v>
      </c>
      <c r="BP37">
        <v>343.92270687758497</v>
      </c>
      <c r="BQ37">
        <v>1.73045128687857</v>
      </c>
      <c r="BR37">
        <v>270.42542787286101</v>
      </c>
      <c r="BS37" t="s">
        <v>104</v>
      </c>
      <c r="BT37">
        <v>343.92270687758497</v>
      </c>
      <c r="BU37" t="s">
        <v>105</v>
      </c>
      <c r="BV37">
        <v>175.48847830668799</v>
      </c>
      <c r="BW37" t="s">
        <v>106</v>
      </c>
      <c r="BX37" s="8">
        <f>($T37*'Conversion Factors'!$B$3)/($BV37*'Conversion Factors'!$B$4)</f>
        <v>7.554228133901809E-4</v>
      </c>
      <c r="BY37" s="8">
        <f>($T37*'Conversion Factors'!$B$3)/($BR37*'Conversion Factors'!$B$4)</f>
        <v>4.9022017286897313E-4</v>
      </c>
      <c r="BZ37" s="8">
        <f>($T37*'Conversion Factors'!$B$3)/($BT37*'Conversion Factors'!$B$4)</f>
        <v>3.85458701472671E-4</v>
      </c>
      <c r="CA37" s="8">
        <f>($U37*'Conversion Factors'!$B$3)/($BV37*'Conversion Factors'!$B$4)</f>
        <v>8.9931287308354889E-3</v>
      </c>
      <c r="CB37" s="8">
        <f>($U37*'Conversion Factors'!$B$3)/($BR37*'Conversion Factors'!$B$4)</f>
        <v>5.8359544389163477E-3</v>
      </c>
      <c r="CC37" s="8">
        <f>($U37*'Conversion Factors'!$B$3)/($BT37*'Conversion Factors'!$B$4)</f>
        <v>4.5887940651508459E-3</v>
      </c>
      <c r="CD37" t="str">
        <f t="shared" si="6"/>
        <v>NO</v>
      </c>
      <c r="CE37" t="str">
        <f t="shared" si="7"/>
        <v>NO</v>
      </c>
      <c r="CF37" t="str">
        <f t="shared" si="8"/>
        <v>NO</v>
      </c>
      <c r="CG37" t="str">
        <f t="shared" si="9"/>
        <v>NO</v>
      </c>
      <c r="CH37" s="8">
        <f t="shared" si="4"/>
        <v>1.8735684855907268E-5</v>
      </c>
      <c r="CI37" t="str">
        <f t="shared" si="5"/>
        <v>NO</v>
      </c>
    </row>
    <row r="38" spans="1:88" x14ac:dyDescent="0.25">
      <c r="A38" s="2">
        <v>110000463178</v>
      </c>
      <c r="B38">
        <v>2015</v>
      </c>
      <c r="C38" t="s">
        <v>415</v>
      </c>
      <c r="D38" t="s">
        <v>416</v>
      </c>
      <c r="E38" t="s">
        <v>417</v>
      </c>
      <c r="F38" t="s">
        <v>397</v>
      </c>
      <c r="G38">
        <v>77520</v>
      </c>
      <c r="H38">
        <v>29.739339999999999</v>
      </c>
      <c r="I38">
        <v>-95.022403999999995</v>
      </c>
      <c r="J38" t="s">
        <v>418</v>
      </c>
      <c r="K38" s="2">
        <v>110000463178</v>
      </c>
      <c r="L38" t="s">
        <v>93</v>
      </c>
      <c r="M38">
        <v>2869</v>
      </c>
      <c r="N38" t="s">
        <v>124</v>
      </c>
      <c r="O38" t="e">
        <v>#N/A</v>
      </c>
      <c r="P38" t="e">
        <v>#N/A</v>
      </c>
      <c r="Q38" t="e">
        <v>#N/A</v>
      </c>
      <c r="R38">
        <v>250</v>
      </c>
      <c r="S38">
        <v>16.785528750000001</v>
      </c>
      <c r="T38">
        <f t="shared" si="2"/>
        <v>6.7142115000000002E-2</v>
      </c>
      <c r="U38">
        <f t="shared" si="3"/>
        <v>0.79931089285714285</v>
      </c>
      <c r="V38">
        <v>0</v>
      </c>
      <c r="W38" t="s">
        <v>95</v>
      </c>
      <c r="X38" t="s">
        <v>96</v>
      </c>
      <c r="Y38" t="s">
        <v>96</v>
      </c>
      <c r="Z38" t="s">
        <v>419</v>
      </c>
      <c r="AA38" t="s">
        <v>420</v>
      </c>
      <c r="AB38" s="2">
        <v>12040104000831</v>
      </c>
      <c r="AC38" t="e">
        <v>#N/A</v>
      </c>
      <c r="AD38" t="s">
        <v>148</v>
      </c>
      <c r="AE38" t="s">
        <v>116</v>
      </c>
      <c r="AF38">
        <v>2015</v>
      </c>
      <c r="AG38" s="2">
        <v>110000463178</v>
      </c>
      <c r="AH38" s="2">
        <v>110000463178</v>
      </c>
      <c r="AI38" t="s">
        <v>421</v>
      </c>
      <c r="AJ38" t="s">
        <v>422</v>
      </c>
      <c r="AK38" t="s">
        <v>423</v>
      </c>
      <c r="AL38">
        <v>2023</v>
      </c>
      <c r="AM38">
        <v>12040104000831</v>
      </c>
      <c r="AN38" t="s">
        <v>424</v>
      </c>
      <c r="AO38" t="s">
        <v>101</v>
      </c>
      <c r="AP38" t="s">
        <v>101</v>
      </c>
      <c r="AQ38">
        <v>0.34145833333333298</v>
      </c>
      <c r="AR38" t="s">
        <v>102</v>
      </c>
      <c r="AS38">
        <v>0.34145833333333298</v>
      </c>
      <c r="AT38">
        <v>0.52831457708333296</v>
      </c>
      <c r="AU38">
        <v>1440595</v>
      </c>
      <c r="AV38" t="s">
        <v>101</v>
      </c>
      <c r="AW38">
        <v>-9</v>
      </c>
      <c r="AX38">
        <v>2.5999999999999999E-2</v>
      </c>
      <c r="AY38">
        <v>3.1E-2</v>
      </c>
      <c r="AZ38">
        <v>3.5000000000000003E-2</v>
      </c>
      <c r="BA38">
        <v>2.5999999999999999E-2</v>
      </c>
      <c r="BB38">
        <v>1.0999999999999999E-2</v>
      </c>
      <c r="BC38">
        <v>1.7999999999999999E-2</v>
      </c>
      <c r="BD38">
        <v>1.4999999999999999E-2</v>
      </c>
      <c r="BE38">
        <v>2E-3</v>
      </c>
      <c r="BF38">
        <v>1E-3</v>
      </c>
      <c r="BG38">
        <v>0</v>
      </c>
      <c r="BH38">
        <v>1E-3</v>
      </c>
      <c r="BI38">
        <v>2E-3</v>
      </c>
      <c r="BJ38">
        <v>3.5000000000000003E-2</v>
      </c>
      <c r="BK38" t="s">
        <v>101</v>
      </c>
      <c r="BL38" t="s">
        <v>101</v>
      </c>
      <c r="BM38" t="s">
        <v>101</v>
      </c>
      <c r="BN38" t="s">
        <v>101</v>
      </c>
      <c r="BO38" t="s">
        <v>101</v>
      </c>
      <c r="BP38" t="s">
        <v>101</v>
      </c>
      <c r="BQ38" t="s">
        <v>101</v>
      </c>
      <c r="BR38" t="s">
        <v>101</v>
      </c>
      <c r="BS38" t="s">
        <v>129</v>
      </c>
      <c r="BT38" t="s">
        <v>101</v>
      </c>
      <c r="BU38" t="s">
        <v>129</v>
      </c>
      <c r="BV38" t="s">
        <v>101</v>
      </c>
      <c r="BW38" t="s">
        <v>129</v>
      </c>
      <c r="BX38" t="s">
        <v>101</v>
      </c>
      <c r="BY38" t="s">
        <v>101</v>
      </c>
      <c r="BZ38" t="s">
        <v>101</v>
      </c>
      <c r="CA38" t="s">
        <v>101</v>
      </c>
      <c r="CB38" t="s">
        <v>101</v>
      </c>
      <c r="CC38" t="s">
        <v>101</v>
      </c>
      <c r="CD38" t="s">
        <v>101</v>
      </c>
      <c r="CE38" t="s">
        <v>101</v>
      </c>
      <c r="CF38" t="s">
        <v>101</v>
      </c>
      <c r="CG38" t="s">
        <v>101</v>
      </c>
      <c r="CH38" t="s">
        <v>101</v>
      </c>
      <c r="CI38" t="s">
        <v>101</v>
      </c>
    </row>
    <row r="39" spans="1:88" x14ac:dyDescent="0.25">
      <c r="A39" s="2">
        <v>110000463533</v>
      </c>
      <c r="B39">
        <v>2015</v>
      </c>
      <c r="C39" t="s">
        <v>425</v>
      </c>
      <c r="D39" t="s">
        <v>426</v>
      </c>
      <c r="E39" t="s">
        <v>427</v>
      </c>
      <c r="F39" t="s">
        <v>397</v>
      </c>
      <c r="G39" t="s">
        <v>428</v>
      </c>
      <c r="H39">
        <v>29.793299999999999</v>
      </c>
      <c r="I39">
        <v>-95.064959999999999</v>
      </c>
      <c r="J39" t="s">
        <v>429</v>
      </c>
      <c r="K39" s="2">
        <v>110000463533</v>
      </c>
      <c r="L39" t="s">
        <v>93</v>
      </c>
      <c r="M39">
        <v>3731</v>
      </c>
      <c r="N39" t="s">
        <v>430</v>
      </c>
      <c r="O39" t="e">
        <v>#N/A</v>
      </c>
      <c r="P39" t="e">
        <v>#N/A</v>
      </c>
      <c r="Q39" t="e">
        <v>#N/A</v>
      </c>
      <c r="R39">
        <v>250</v>
      </c>
      <c r="S39">
        <v>3.8456735999999998E-2</v>
      </c>
      <c r="T39">
        <f t="shared" si="2"/>
        <v>1.53826944E-4</v>
      </c>
      <c r="U39">
        <f t="shared" si="3"/>
        <v>1.8312731428571428E-3</v>
      </c>
      <c r="V39">
        <v>0</v>
      </c>
      <c r="W39" t="s">
        <v>95</v>
      </c>
      <c r="X39" t="s">
        <v>96</v>
      </c>
      <c r="Y39" t="s">
        <v>96</v>
      </c>
      <c r="Z39" t="s">
        <v>431</v>
      </c>
      <c r="AA39" t="s">
        <v>432</v>
      </c>
      <c r="AB39" s="2">
        <v>12040104000885</v>
      </c>
      <c r="AC39" t="e">
        <v>#N/A</v>
      </c>
      <c r="AD39" t="s">
        <v>148</v>
      </c>
      <c r="AE39" t="s">
        <v>116</v>
      </c>
      <c r="AF39">
        <v>2015</v>
      </c>
      <c r="AG39" s="2">
        <v>110000463533</v>
      </c>
      <c r="AH39" s="2">
        <v>110000463533</v>
      </c>
      <c r="AI39" t="s">
        <v>431</v>
      </c>
      <c r="AJ39" t="s">
        <v>433</v>
      </c>
      <c r="AK39" t="s">
        <v>434</v>
      </c>
      <c r="AL39">
        <v>2023</v>
      </c>
      <c r="AM39">
        <v>12040104000885</v>
      </c>
      <c r="AN39" t="s">
        <v>435</v>
      </c>
      <c r="AO39" t="s">
        <v>101</v>
      </c>
      <c r="AP39">
        <v>0.2</v>
      </c>
      <c r="AQ39">
        <v>1.6466305000000001E-2</v>
      </c>
      <c r="AR39" t="s">
        <v>102</v>
      </c>
      <c r="AS39">
        <v>0.2</v>
      </c>
      <c r="AT39">
        <v>0.309446</v>
      </c>
      <c r="AU39">
        <v>1442263</v>
      </c>
      <c r="AV39" t="s">
        <v>436</v>
      </c>
      <c r="AW39">
        <v>6</v>
      </c>
      <c r="AX39">
        <v>1638.5509999999999</v>
      </c>
      <c r="AY39">
        <v>2931.3110000000001</v>
      </c>
      <c r="AZ39">
        <v>2528.0700000000002</v>
      </c>
      <c r="BA39">
        <v>2123.864</v>
      </c>
      <c r="BB39">
        <v>2069.2869999999998</v>
      </c>
      <c r="BC39">
        <v>1790.2840000000001</v>
      </c>
      <c r="BD39">
        <v>2169.8159999999998</v>
      </c>
      <c r="BE39">
        <v>649.91800000000001</v>
      </c>
      <c r="BF39">
        <v>422.56599999999997</v>
      </c>
      <c r="BG39">
        <v>868.279</v>
      </c>
      <c r="BH39">
        <v>2462.306</v>
      </c>
      <c r="BI39">
        <v>3077.9369999999999</v>
      </c>
      <c r="BJ39">
        <v>2078.2339999999999</v>
      </c>
      <c r="BK39" t="s">
        <v>62</v>
      </c>
      <c r="BL39">
        <v>422.56599999999997</v>
      </c>
      <c r="BM39">
        <v>1033.1687041564801</v>
      </c>
      <c r="BN39">
        <v>702.85069704584203</v>
      </c>
      <c r="BO39">
        <v>4006.2371638141799</v>
      </c>
      <c r="BP39">
        <v>2202.2177947179298</v>
      </c>
      <c r="BQ39">
        <v>0.75659168704156499</v>
      </c>
      <c r="BR39">
        <v>1033.1687041564801</v>
      </c>
      <c r="BS39" t="s">
        <v>104</v>
      </c>
      <c r="BT39">
        <v>2202.2177947179298</v>
      </c>
      <c r="BU39" t="s">
        <v>105</v>
      </c>
      <c r="BV39">
        <v>702.85069704584203</v>
      </c>
      <c r="BW39" t="s">
        <v>106</v>
      </c>
      <c r="BX39" s="8">
        <f>($T39*'Conversion Factors'!$B$3)/($BV39*'Conversion Factors'!$B$4)</f>
        <v>2.1886148032085814E-4</v>
      </c>
      <c r="BY39" s="8">
        <f>($T39*'Conversion Factors'!$B$3)/($BR39*'Conversion Factors'!$B$4)</f>
        <v>1.4888850521811963E-4</v>
      </c>
      <c r="BZ39" s="8">
        <f>($T39*'Conversion Factors'!$B$3)/($BT39*'Conversion Factors'!$B$4)</f>
        <v>6.9850922269794325E-5</v>
      </c>
      <c r="CA39" s="8">
        <f>($U39*'Conversion Factors'!$B$3)/($BV39*'Conversion Factors'!$B$4)</f>
        <v>2.6054938133435492E-3</v>
      </c>
      <c r="CB39" s="8">
        <f>($U39*'Conversion Factors'!$B$3)/($BR39*'Conversion Factors'!$B$4)</f>
        <v>1.7724822049776147E-3</v>
      </c>
      <c r="CC39" s="8">
        <f>($U39*'Conversion Factors'!$B$3)/($BT39*'Conversion Factors'!$B$4)</f>
        <v>8.3155859844993244E-4</v>
      </c>
      <c r="CD39" t="str">
        <f t="shared" si="6"/>
        <v>NO</v>
      </c>
      <c r="CE39" t="str">
        <f t="shared" si="7"/>
        <v>NO</v>
      </c>
      <c r="CF39" t="str">
        <f t="shared" si="8"/>
        <v>NO</v>
      </c>
      <c r="CG39" t="str">
        <f t="shared" si="9"/>
        <v>NO</v>
      </c>
      <c r="CH39" s="8">
        <f t="shared" si="4"/>
        <v>5.428112111132394E-6</v>
      </c>
      <c r="CI39" t="str">
        <f t="shared" si="5"/>
        <v>NO</v>
      </c>
    </row>
    <row r="40" spans="1:88" x14ac:dyDescent="0.25">
      <c r="A40" s="2">
        <v>110000463631</v>
      </c>
      <c r="B40">
        <v>2018</v>
      </c>
      <c r="C40" t="s">
        <v>437</v>
      </c>
      <c r="D40" t="s">
        <v>438</v>
      </c>
      <c r="E40" t="s">
        <v>439</v>
      </c>
      <c r="F40" t="s">
        <v>397</v>
      </c>
      <c r="G40">
        <v>77571</v>
      </c>
      <c r="H40">
        <v>29.704027</v>
      </c>
      <c r="I40">
        <v>-95.079931999999999</v>
      </c>
      <c r="J40" t="s">
        <v>440</v>
      </c>
      <c r="K40" s="2">
        <v>110000463631</v>
      </c>
      <c r="L40" t="s">
        <v>207</v>
      </c>
      <c r="M40">
        <v>2821</v>
      </c>
      <c r="N40" t="s">
        <v>144</v>
      </c>
      <c r="O40" t="e">
        <v>#N/A</v>
      </c>
      <c r="P40" t="e">
        <v>#N/A</v>
      </c>
      <c r="Q40" t="e">
        <v>#N/A</v>
      </c>
      <c r="R40">
        <v>350</v>
      </c>
      <c r="S40">
        <v>0.528049887</v>
      </c>
      <c r="T40">
        <f t="shared" si="2"/>
        <v>1.5087139628571428E-3</v>
      </c>
      <c r="U40">
        <f t="shared" si="3"/>
        <v>2.5145232714285714E-2</v>
      </c>
      <c r="V40">
        <v>0</v>
      </c>
      <c r="W40" t="s">
        <v>95</v>
      </c>
      <c r="X40" t="s">
        <v>96</v>
      </c>
      <c r="Y40" t="s">
        <v>96</v>
      </c>
      <c r="Z40" t="s">
        <v>441</v>
      </c>
      <c r="AA40" t="s">
        <v>442</v>
      </c>
      <c r="AB40" s="2">
        <v>12040104000870</v>
      </c>
      <c r="AC40" t="e">
        <v>#N/A</v>
      </c>
      <c r="AD40" t="e">
        <v>#N/A</v>
      </c>
      <c r="AE40" t="e">
        <v>#N/A</v>
      </c>
      <c r="AF40">
        <v>2015</v>
      </c>
      <c r="AG40" s="2">
        <v>110000463631</v>
      </c>
      <c r="AH40" s="2">
        <v>110000463631</v>
      </c>
      <c r="AI40" t="s">
        <v>441</v>
      </c>
      <c r="AL40">
        <v>2023</v>
      </c>
      <c r="AM40">
        <v>12040104000870</v>
      </c>
      <c r="AN40" t="s">
        <v>443</v>
      </c>
      <c r="AO40">
        <v>0.622</v>
      </c>
      <c r="AP40">
        <v>0.622</v>
      </c>
      <c r="AQ40">
        <v>0.349944444444444</v>
      </c>
      <c r="AR40" t="s">
        <v>102</v>
      </c>
      <c r="AS40">
        <v>0.622</v>
      </c>
      <c r="AT40">
        <v>0.96237706000000001</v>
      </c>
      <c r="AU40" t="s">
        <v>101</v>
      </c>
      <c r="AV40" t="s">
        <v>101</v>
      </c>
      <c r="AW40" t="s">
        <v>101</v>
      </c>
      <c r="AX40" t="s">
        <v>101</v>
      </c>
      <c r="AY40" t="s">
        <v>101</v>
      </c>
      <c r="AZ40" t="s">
        <v>101</v>
      </c>
      <c r="BA40" t="s">
        <v>101</v>
      </c>
      <c r="BB40" t="s">
        <v>101</v>
      </c>
      <c r="BC40" t="s">
        <v>101</v>
      </c>
      <c r="BD40" t="s">
        <v>101</v>
      </c>
      <c r="BE40" t="s">
        <v>101</v>
      </c>
      <c r="BF40" t="s">
        <v>101</v>
      </c>
      <c r="BG40" t="s">
        <v>101</v>
      </c>
      <c r="BH40" t="s">
        <v>101</v>
      </c>
      <c r="BI40" t="s">
        <v>101</v>
      </c>
      <c r="BJ40" t="s">
        <v>101</v>
      </c>
      <c r="BK40" t="s">
        <v>101</v>
      </c>
      <c r="BL40" t="s">
        <v>101</v>
      </c>
      <c r="BM40" t="s">
        <v>101</v>
      </c>
      <c r="BN40" t="s">
        <v>101</v>
      </c>
      <c r="BO40" t="s">
        <v>101</v>
      </c>
      <c r="BP40" t="s">
        <v>101</v>
      </c>
      <c r="BQ40" t="s">
        <v>101</v>
      </c>
      <c r="BR40" t="s">
        <v>101</v>
      </c>
      <c r="BS40" t="s">
        <v>374</v>
      </c>
      <c r="BT40" t="s">
        <v>101</v>
      </c>
      <c r="BU40" t="s">
        <v>374</v>
      </c>
      <c r="BV40" t="s">
        <v>101</v>
      </c>
      <c r="BW40" t="s">
        <v>374</v>
      </c>
      <c r="BX40" t="s">
        <v>101</v>
      </c>
      <c r="BY40" t="s">
        <v>101</v>
      </c>
      <c r="BZ40" t="s">
        <v>101</v>
      </c>
      <c r="CA40" t="s">
        <v>101</v>
      </c>
      <c r="CB40" t="s">
        <v>101</v>
      </c>
      <c r="CC40" t="s">
        <v>101</v>
      </c>
      <c r="CD40" t="s">
        <v>101</v>
      </c>
      <c r="CE40" t="s">
        <v>101</v>
      </c>
      <c r="CF40" t="s">
        <v>101</v>
      </c>
      <c r="CG40" t="s">
        <v>101</v>
      </c>
      <c r="CH40" t="s">
        <v>101</v>
      </c>
      <c r="CI40" t="s">
        <v>101</v>
      </c>
    </row>
    <row r="41" spans="1:88" x14ac:dyDescent="0.25">
      <c r="A41" s="2">
        <v>110000463677</v>
      </c>
      <c r="B41">
        <v>2022</v>
      </c>
      <c r="C41" t="s">
        <v>444</v>
      </c>
      <c r="D41" t="s">
        <v>445</v>
      </c>
      <c r="E41" t="s">
        <v>439</v>
      </c>
      <c r="F41" t="s">
        <v>397</v>
      </c>
      <c r="G41">
        <v>77571</v>
      </c>
      <c r="H41">
        <v>29.726065999999999</v>
      </c>
      <c r="I41">
        <v>-95.079583999999997</v>
      </c>
      <c r="J41" t="s">
        <v>446</v>
      </c>
      <c r="K41" s="2">
        <v>110000463677</v>
      </c>
      <c r="L41" t="s">
        <v>93</v>
      </c>
      <c r="M41">
        <v>2821</v>
      </c>
      <c r="N41" t="s">
        <v>144</v>
      </c>
      <c r="O41" t="e">
        <v>#N/A</v>
      </c>
      <c r="P41" t="e">
        <v>#N/A</v>
      </c>
      <c r="Q41" t="e">
        <v>#N/A</v>
      </c>
      <c r="R41">
        <v>250</v>
      </c>
      <c r="S41">
        <v>3.9438980000000004E-3</v>
      </c>
      <c r="T41">
        <f t="shared" si="2"/>
        <v>1.5775592E-5</v>
      </c>
      <c r="U41">
        <f t="shared" si="3"/>
        <v>1.8780466666666669E-4</v>
      </c>
      <c r="V41">
        <v>0</v>
      </c>
      <c r="W41" t="s">
        <v>95</v>
      </c>
      <c r="X41" t="s">
        <v>96</v>
      </c>
      <c r="Y41" t="s">
        <v>96</v>
      </c>
      <c r="Z41" t="s">
        <v>447</v>
      </c>
      <c r="AA41" t="s">
        <v>435</v>
      </c>
      <c r="AB41" s="2">
        <v>12040104000661</v>
      </c>
      <c r="AC41" t="e">
        <v>#N/A</v>
      </c>
      <c r="AD41" t="e">
        <v>#N/A</v>
      </c>
      <c r="AE41" t="s">
        <v>116</v>
      </c>
      <c r="AF41">
        <v>2021</v>
      </c>
      <c r="AG41" s="2">
        <v>110000463677</v>
      </c>
      <c r="AH41" s="2">
        <v>110000463677</v>
      </c>
      <c r="AI41" t="s">
        <v>448</v>
      </c>
      <c r="AJ41" t="s">
        <v>449</v>
      </c>
      <c r="AK41" t="s">
        <v>450</v>
      </c>
      <c r="AL41">
        <v>2023</v>
      </c>
      <c r="AM41">
        <v>12040104000661</v>
      </c>
      <c r="AN41" t="s">
        <v>435</v>
      </c>
      <c r="AO41" t="s">
        <v>101</v>
      </c>
      <c r="AP41" t="s">
        <v>101</v>
      </c>
      <c r="AQ41">
        <v>2.0764999999999998E-3</v>
      </c>
      <c r="AR41" t="s">
        <v>102</v>
      </c>
      <c r="AS41">
        <v>2.0764999999999998E-3</v>
      </c>
      <c r="AT41">
        <v>3.2128230950000001E-3</v>
      </c>
      <c r="AU41">
        <v>1439481</v>
      </c>
      <c r="AV41" t="s">
        <v>451</v>
      </c>
      <c r="AW41">
        <v>1</v>
      </c>
      <c r="AX41">
        <v>4.5670000000000002</v>
      </c>
      <c r="AY41">
        <v>8.6319999999999997</v>
      </c>
      <c r="AZ41">
        <v>8.2880000000000003</v>
      </c>
      <c r="BA41">
        <v>5.6239999999999997</v>
      </c>
      <c r="BB41">
        <v>3.27</v>
      </c>
      <c r="BC41">
        <v>3.5139999999999998</v>
      </c>
      <c r="BD41">
        <v>3.5129999999999999</v>
      </c>
      <c r="BE41">
        <v>0.90400000000000003</v>
      </c>
      <c r="BF41">
        <v>0.622</v>
      </c>
      <c r="BG41">
        <v>0.42499999999999999</v>
      </c>
      <c r="BH41">
        <v>0.72699999999999998</v>
      </c>
      <c r="BI41">
        <v>2.2650000000000001</v>
      </c>
      <c r="BJ41">
        <v>7.8209999999999997</v>
      </c>
      <c r="BK41" t="s">
        <v>63</v>
      </c>
      <c r="BL41">
        <v>0.42499999999999999</v>
      </c>
      <c r="BM41">
        <v>1.03911980440098</v>
      </c>
      <c r="BN41">
        <v>0.55442813600549101</v>
      </c>
      <c r="BO41">
        <v>11.166259168704199</v>
      </c>
      <c r="BP41">
        <v>2.6397350425423101</v>
      </c>
      <c r="BQ41">
        <v>7.8553131907090502E-3</v>
      </c>
      <c r="BR41">
        <v>1.03911980440098</v>
      </c>
      <c r="BS41" t="s">
        <v>104</v>
      </c>
      <c r="BT41">
        <v>2.6397350425423101</v>
      </c>
      <c r="BU41" t="s">
        <v>105</v>
      </c>
      <c r="BV41">
        <v>0.55442813600549101</v>
      </c>
      <c r="BW41" t="s">
        <v>106</v>
      </c>
      <c r="BX41" s="8">
        <f>($T41*'Conversion Factors'!$B$3)/($BV41*'Conversion Factors'!$B$4)</f>
        <v>2.8453808483925428E-2</v>
      </c>
      <c r="BY41" s="8">
        <f>($T41*'Conversion Factors'!$B$3)/($BR41*'Conversion Factors'!$B$4)</f>
        <v>1.5181687359999972E-2</v>
      </c>
      <c r="BZ41" s="8">
        <f>($T41*'Conversion Factors'!$B$3)/($BT41*'Conversion Factors'!$B$4)</f>
        <v>5.9762028179944308E-3</v>
      </c>
      <c r="CA41" s="8">
        <f>($U41*'Conversion Factors'!$B$3)/($BV41*'Conversion Factors'!$B$4)</f>
        <v>0.33873581528482655</v>
      </c>
      <c r="CB41" s="8">
        <f>($U41*'Conversion Factors'!$B$3)/($BR41*'Conversion Factors'!$B$4)</f>
        <v>0.180734373333333</v>
      </c>
      <c r="CC41" s="8">
        <f>($U41*'Conversion Factors'!$B$3)/($BT41*'Conversion Factors'!$B$4)</f>
        <v>7.1145271642790844E-2</v>
      </c>
      <c r="CD41" t="str">
        <f t="shared" si="6"/>
        <v>NO</v>
      </c>
      <c r="CE41" t="str">
        <f t="shared" si="7"/>
        <v>NO</v>
      </c>
      <c r="CF41" t="str">
        <f t="shared" si="8"/>
        <v>NO</v>
      </c>
      <c r="CG41" t="str">
        <f t="shared" si="9"/>
        <v>NO</v>
      </c>
      <c r="CH41" s="8">
        <f t="shared" si="4"/>
        <v>7.0569961517672202E-4</v>
      </c>
      <c r="CI41" t="str">
        <f t="shared" si="5"/>
        <v>NO</v>
      </c>
    </row>
    <row r="42" spans="1:88" x14ac:dyDescent="0.25">
      <c r="A42" s="2">
        <v>110000484039</v>
      </c>
      <c r="B42">
        <v>2024</v>
      </c>
      <c r="C42" t="s">
        <v>452</v>
      </c>
      <c r="D42" t="s">
        <v>453</v>
      </c>
      <c r="E42" t="s">
        <v>454</v>
      </c>
      <c r="F42" t="s">
        <v>455</v>
      </c>
      <c r="G42">
        <v>95014</v>
      </c>
      <c r="H42">
        <v>37.318058999999998</v>
      </c>
      <c r="I42">
        <v>-122.09263199999999</v>
      </c>
      <c r="J42" t="s">
        <v>456</v>
      </c>
      <c r="K42" s="2">
        <v>110000484039</v>
      </c>
      <c r="L42" t="s">
        <v>93</v>
      </c>
      <c r="M42">
        <v>3241</v>
      </c>
      <c r="N42" t="s">
        <v>457</v>
      </c>
      <c r="O42" t="e">
        <v>#N/A</v>
      </c>
      <c r="P42" t="e">
        <v>#N/A</v>
      </c>
      <c r="Q42" t="e">
        <v>#N/A</v>
      </c>
      <c r="R42">
        <v>250</v>
      </c>
      <c r="S42">
        <v>3.2927267000000003E-2</v>
      </c>
      <c r="T42">
        <f t="shared" si="2"/>
        <v>1.3170906800000001E-4</v>
      </c>
      <c r="U42">
        <f t="shared" si="3"/>
        <v>1.5679650952380953E-3</v>
      </c>
      <c r="V42">
        <v>0</v>
      </c>
      <c r="W42" t="s">
        <v>95</v>
      </c>
      <c r="X42" t="s">
        <v>96</v>
      </c>
      <c r="Y42" t="s">
        <v>96</v>
      </c>
      <c r="Z42" t="s">
        <v>458</v>
      </c>
      <c r="AA42" t="s">
        <v>459</v>
      </c>
      <c r="AB42" s="2">
        <v>18050003000976</v>
      </c>
      <c r="AC42" t="e">
        <v>#N/A</v>
      </c>
      <c r="AD42" t="s">
        <v>115</v>
      </c>
      <c r="AE42" t="s">
        <v>116</v>
      </c>
      <c r="AF42">
        <v>2021</v>
      </c>
      <c r="AG42" s="2">
        <v>110000484039</v>
      </c>
      <c r="AH42" s="2">
        <v>110000484039</v>
      </c>
      <c r="AI42" t="s">
        <v>458</v>
      </c>
      <c r="AJ42" t="s">
        <v>460</v>
      </c>
      <c r="AL42">
        <v>2023</v>
      </c>
      <c r="AM42">
        <v>18050003000976</v>
      </c>
      <c r="AN42" t="s">
        <v>459</v>
      </c>
      <c r="AO42">
        <v>4.08</v>
      </c>
      <c r="AP42" t="s">
        <v>101</v>
      </c>
      <c r="AQ42">
        <v>2.0716986111111099E-2</v>
      </c>
      <c r="AR42" t="s">
        <v>102</v>
      </c>
      <c r="AS42">
        <v>2.0716986111111099E-2</v>
      </c>
      <c r="AT42">
        <v>3.2053942420694398E-2</v>
      </c>
      <c r="AU42">
        <v>17693027</v>
      </c>
      <c r="AV42" t="s">
        <v>461</v>
      </c>
      <c r="AW42">
        <v>1</v>
      </c>
      <c r="AX42">
        <v>2.0510000000000002</v>
      </c>
      <c r="AY42">
        <v>8.0459999999999994</v>
      </c>
      <c r="AZ42">
        <v>8.7550000000000008</v>
      </c>
      <c r="BA42">
        <v>6.1879999999999997</v>
      </c>
      <c r="BB42">
        <v>2.8079999999999998</v>
      </c>
      <c r="BC42">
        <v>1.129</v>
      </c>
      <c r="BD42">
        <v>0.80800000000000005</v>
      </c>
      <c r="BE42">
        <v>0.40400000000000003</v>
      </c>
      <c r="BF42">
        <v>0.13</v>
      </c>
      <c r="BG42">
        <v>0.17399999999999999</v>
      </c>
      <c r="BH42">
        <v>0.182</v>
      </c>
      <c r="BI42">
        <v>0.64600000000000002</v>
      </c>
      <c r="BJ42">
        <v>1.1679999999999999</v>
      </c>
      <c r="BK42" t="s">
        <v>62</v>
      </c>
      <c r="BL42">
        <v>0.13</v>
      </c>
      <c r="BM42">
        <v>0.31784841075794601</v>
      </c>
      <c r="BN42">
        <v>0.16266390708498599</v>
      </c>
      <c r="BO42">
        <v>5.0146699266503703</v>
      </c>
      <c r="BP42">
        <v>0.91863879961168304</v>
      </c>
      <c r="BQ42">
        <v>7.8371497361111098E-2</v>
      </c>
      <c r="BR42">
        <v>0.31784841075794601</v>
      </c>
      <c r="BS42" t="s">
        <v>104</v>
      </c>
      <c r="BT42">
        <v>0.91863879961168304</v>
      </c>
      <c r="BU42" t="s">
        <v>105</v>
      </c>
      <c r="BV42">
        <v>0.16266390708498599</v>
      </c>
      <c r="BW42" t="s">
        <v>106</v>
      </c>
      <c r="BX42" s="8">
        <f>($T42*'Conversion Factors'!$B$3)/($BV42*'Conversion Factors'!$B$4)</f>
        <v>0.80970062972351198</v>
      </c>
      <c r="BY42" s="8">
        <f>($T42*'Conversion Factors'!$B$3)/($BR42*'Conversion Factors'!$B$4)</f>
        <v>0.41437699086153867</v>
      </c>
      <c r="BZ42" s="8">
        <f>($T42*'Conversion Factors'!$B$3)/($BT42*'Conversion Factors'!$B$4)</f>
        <v>0.14337416191834551</v>
      </c>
      <c r="CA42" s="8">
        <f>($U42*'Conversion Factors'!$B$3)/($BV42*'Conversion Factors'!$B$4)</f>
        <v>9.6392932109941913</v>
      </c>
      <c r="CB42" s="8">
        <f>($U42*'Conversion Factors'!$B$3)/($BR42*'Conversion Factors'!$B$4)</f>
        <v>4.9330594150183185</v>
      </c>
      <c r="CC42" s="8">
        <f>($U42*'Conversion Factors'!$B$3)/($BT42*'Conversion Factors'!$B$4)</f>
        <v>1.7068352609326849</v>
      </c>
      <c r="CD42" t="str">
        <f t="shared" si="6"/>
        <v>NO</v>
      </c>
      <c r="CE42" t="str">
        <f t="shared" si="7"/>
        <v>NO</v>
      </c>
      <c r="CF42" t="str">
        <f t="shared" si="8"/>
        <v>NO</v>
      </c>
      <c r="CG42" t="str">
        <f t="shared" si="9"/>
        <v>NO</v>
      </c>
      <c r="CH42" s="8">
        <f t="shared" si="4"/>
        <v>2.00818608562379E-2</v>
      </c>
      <c r="CI42" t="str">
        <f t="shared" si="5"/>
        <v>NO</v>
      </c>
    </row>
    <row r="43" spans="1:88" x14ac:dyDescent="0.25">
      <c r="A43" s="2">
        <v>110000487447</v>
      </c>
      <c r="B43">
        <v>2019</v>
      </c>
      <c r="C43" t="s">
        <v>462</v>
      </c>
      <c r="D43" t="s">
        <v>463</v>
      </c>
      <c r="E43" t="s">
        <v>464</v>
      </c>
      <c r="F43" t="s">
        <v>465</v>
      </c>
      <c r="G43">
        <v>972101412</v>
      </c>
      <c r="H43">
        <v>45.548641000000003</v>
      </c>
      <c r="I43">
        <v>-122.72292299999999</v>
      </c>
      <c r="J43" t="s">
        <v>466</v>
      </c>
      <c r="K43" s="2">
        <v>110000487447</v>
      </c>
      <c r="L43" t="s">
        <v>467</v>
      </c>
      <c r="M43">
        <v>5169</v>
      </c>
      <c r="N43" t="s">
        <v>361</v>
      </c>
      <c r="O43" t="e">
        <v>#N/A</v>
      </c>
      <c r="P43" t="e">
        <v>#N/A</v>
      </c>
      <c r="Q43" t="e">
        <v>#N/A</v>
      </c>
      <c r="R43">
        <v>250</v>
      </c>
      <c r="S43">
        <v>4.1005729999999997E-3</v>
      </c>
      <c r="T43">
        <f t="shared" si="2"/>
        <v>1.6402291999999999E-5</v>
      </c>
      <c r="U43">
        <f t="shared" si="3"/>
        <v>1.9526538095238094E-4</v>
      </c>
      <c r="V43">
        <v>0</v>
      </c>
      <c r="W43" t="s">
        <v>95</v>
      </c>
      <c r="X43" t="s">
        <v>96</v>
      </c>
      <c r="Y43" t="s">
        <v>96</v>
      </c>
      <c r="Z43" t="s">
        <v>468</v>
      </c>
      <c r="AA43" t="s">
        <v>469</v>
      </c>
      <c r="AB43" s="2">
        <v>17090012000085</v>
      </c>
      <c r="AC43" t="e">
        <v>#N/A</v>
      </c>
      <c r="AD43" t="s">
        <v>148</v>
      </c>
      <c r="AE43" t="s">
        <v>116</v>
      </c>
      <c r="AF43">
        <v>2015</v>
      </c>
      <c r="AG43" s="2">
        <v>110000487447</v>
      </c>
      <c r="AH43" s="2">
        <v>110000487447</v>
      </c>
      <c r="AI43" t="s">
        <v>470</v>
      </c>
      <c r="AJ43" t="s">
        <v>468</v>
      </c>
      <c r="AL43">
        <v>2023</v>
      </c>
      <c r="AM43">
        <v>17090012000085</v>
      </c>
      <c r="AN43" t="s">
        <v>469</v>
      </c>
      <c r="AO43" t="s">
        <v>101</v>
      </c>
      <c r="AP43" t="s">
        <v>101</v>
      </c>
      <c r="AQ43">
        <v>8.2319999999999997E-3</v>
      </c>
      <c r="AR43" t="s">
        <v>102</v>
      </c>
      <c r="AS43">
        <v>8.2319999999999997E-3</v>
      </c>
      <c r="AT43">
        <v>1.273679736E-2</v>
      </c>
      <c r="AU43">
        <v>23815040</v>
      </c>
      <c r="AV43" t="s">
        <v>471</v>
      </c>
      <c r="AW43">
        <v>7</v>
      </c>
      <c r="AX43">
        <v>33991.173999999999</v>
      </c>
      <c r="AY43">
        <v>67772.297000000006</v>
      </c>
      <c r="AZ43">
        <v>57202.436000000002</v>
      </c>
      <c r="BA43">
        <v>45453.553999999996</v>
      </c>
      <c r="BB43">
        <v>35460.963000000003</v>
      </c>
      <c r="BC43">
        <v>27013.116999999998</v>
      </c>
      <c r="BD43">
        <v>18438.363000000001</v>
      </c>
      <c r="BE43">
        <v>9710.4320000000007</v>
      </c>
      <c r="BF43">
        <v>8587.4330000000009</v>
      </c>
      <c r="BG43">
        <v>11515.038</v>
      </c>
      <c r="BH43">
        <v>16295.558999999999</v>
      </c>
      <c r="BI43">
        <v>41128.059000000001</v>
      </c>
      <c r="BJ43">
        <v>69271.854000000007</v>
      </c>
      <c r="BK43" t="s">
        <v>62</v>
      </c>
      <c r="BL43">
        <v>8587.4330000000009</v>
      </c>
      <c r="BM43">
        <v>20996.168704156498</v>
      </c>
      <c r="BN43">
        <v>15880.8006183609</v>
      </c>
      <c r="BO43">
        <v>83108.004889975506</v>
      </c>
      <c r="BP43">
        <v>51661.860428510401</v>
      </c>
      <c r="BQ43">
        <v>3.1141313838630801E-2</v>
      </c>
      <c r="BR43">
        <v>20996.168704156498</v>
      </c>
      <c r="BS43" t="s">
        <v>104</v>
      </c>
      <c r="BT43">
        <v>51661.860428510401</v>
      </c>
      <c r="BU43" t="s">
        <v>105</v>
      </c>
      <c r="BV43">
        <v>15880.8006183609</v>
      </c>
      <c r="BW43" t="s">
        <v>106</v>
      </c>
      <c r="BX43" s="8">
        <f>($T43*'Conversion Factors'!$B$3)/($BV43*'Conversion Factors'!$B$4)</f>
        <v>1.0328378520813469E-6</v>
      </c>
      <c r="BY43" s="8">
        <f>($T43*'Conversion Factors'!$B$3)/($BR43*'Conversion Factors'!$B$4)</f>
        <v>7.8120404875356731E-7</v>
      </c>
      <c r="BZ43" s="8">
        <f>($T43*'Conversion Factors'!$B$3)/($BT43*'Conversion Factors'!$B$4)</f>
        <v>3.1749325060984716E-7</v>
      </c>
      <c r="CA43" s="8">
        <f>($U43*'Conversion Factors'!$B$3)/($BV43*'Conversion Factors'!$B$4)</f>
        <v>1.2295688715254132E-5</v>
      </c>
      <c r="CB43" s="8">
        <f>($U43*'Conversion Factors'!$B$3)/($BR43*'Conversion Factors'!$B$4)</f>
        <v>9.3000481994472316E-6</v>
      </c>
      <c r="CC43" s="8">
        <f>($U43*'Conversion Factors'!$B$3)/($BT43*'Conversion Factors'!$B$4)</f>
        <v>3.7796815548791332E-6</v>
      </c>
      <c r="CD43" t="str">
        <f t="shared" si="6"/>
        <v>NO</v>
      </c>
      <c r="CE43" t="str">
        <f t="shared" si="7"/>
        <v>NO</v>
      </c>
      <c r="CF43" t="str">
        <f t="shared" si="8"/>
        <v>NO</v>
      </c>
      <c r="CG43" t="str">
        <f t="shared" si="9"/>
        <v>NO</v>
      </c>
      <c r="CH43" s="8">
        <f t="shared" si="4"/>
        <v>2.5616018156779441E-8</v>
      </c>
      <c r="CI43" t="str">
        <f t="shared" si="5"/>
        <v>NO</v>
      </c>
    </row>
    <row r="44" spans="1:88" x14ac:dyDescent="0.25">
      <c r="A44" s="2">
        <v>110000487633</v>
      </c>
      <c r="B44">
        <v>2021</v>
      </c>
      <c r="C44" t="s">
        <v>472</v>
      </c>
      <c r="D44" t="s">
        <v>473</v>
      </c>
      <c r="E44" t="s">
        <v>464</v>
      </c>
      <c r="F44" t="s">
        <v>465</v>
      </c>
      <c r="G44" t="s">
        <v>474</v>
      </c>
      <c r="H44">
        <v>45.543847</v>
      </c>
      <c r="I44">
        <v>-122.46656299999999</v>
      </c>
      <c r="J44" t="s">
        <v>475</v>
      </c>
      <c r="K44" s="2">
        <v>110000487633</v>
      </c>
      <c r="L44" t="s">
        <v>93</v>
      </c>
      <c r="M44">
        <v>3728</v>
      </c>
      <c r="N44" t="s">
        <v>476</v>
      </c>
      <c r="O44" t="e">
        <v>#N/A</v>
      </c>
      <c r="P44" t="e">
        <v>#N/A</v>
      </c>
      <c r="Q44" t="e">
        <v>#N/A</v>
      </c>
      <c r="R44">
        <v>250</v>
      </c>
      <c r="S44">
        <v>3.1332987E-2</v>
      </c>
      <c r="T44">
        <f t="shared" si="2"/>
        <v>1.2533194799999999E-4</v>
      </c>
      <c r="U44">
        <f t="shared" si="3"/>
        <v>1.492047E-3</v>
      </c>
      <c r="V44">
        <v>0</v>
      </c>
      <c r="W44" t="s">
        <v>95</v>
      </c>
      <c r="X44" t="s">
        <v>96</v>
      </c>
      <c r="Y44" t="s">
        <v>96</v>
      </c>
      <c r="Z44" t="s">
        <v>477</v>
      </c>
      <c r="AA44" t="s">
        <v>478</v>
      </c>
      <c r="AB44" s="2">
        <v>17090012000380</v>
      </c>
      <c r="AC44" t="e">
        <v>#N/A</v>
      </c>
      <c r="AD44" t="s">
        <v>115</v>
      </c>
      <c r="AE44" t="s">
        <v>116</v>
      </c>
      <c r="AF44">
        <v>2021</v>
      </c>
      <c r="AG44" s="2">
        <v>110000487633</v>
      </c>
      <c r="AH44" s="2">
        <v>110000487633</v>
      </c>
      <c r="AI44" t="s">
        <v>477</v>
      </c>
      <c r="AJ44" t="s">
        <v>479</v>
      </c>
      <c r="AK44" t="s">
        <v>480</v>
      </c>
      <c r="AL44">
        <v>2023</v>
      </c>
      <c r="AM44">
        <v>17090012000380</v>
      </c>
      <c r="AN44" t="s">
        <v>478</v>
      </c>
      <c r="AO44" t="s">
        <v>101</v>
      </c>
      <c r="AP44" t="s">
        <v>101</v>
      </c>
      <c r="AQ44">
        <v>8.9279999999999998E-2</v>
      </c>
      <c r="AR44" t="s">
        <v>102</v>
      </c>
      <c r="AS44">
        <v>8.9279999999999998E-2</v>
      </c>
      <c r="AT44">
        <v>0.13813669440000001</v>
      </c>
      <c r="AU44">
        <v>23815100</v>
      </c>
      <c r="AV44" t="s">
        <v>101</v>
      </c>
      <c r="AW44">
        <v>1</v>
      </c>
      <c r="AX44">
        <v>21.315000000000001</v>
      </c>
      <c r="AY44">
        <v>141.00899999999999</v>
      </c>
      <c r="AZ44">
        <v>156.898</v>
      </c>
      <c r="BA44">
        <v>90.039000000000001</v>
      </c>
      <c r="BB44">
        <v>35.302999999999997</v>
      </c>
      <c r="BC44">
        <v>13.196</v>
      </c>
      <c r="BD44">
        <v>6.0519999999999996</v>
      </c>
      <c r="BE44">
        <v>2.6579999999999999</v>
      </c>
      <c r="BF44">
        <v>2.109</v>
      </c>
      <c r="BG44">
        <v>3.2759999999999998</v>
      </c>
      <c r="BH44">
        <v>3.9670000000000001</v>
      </c>
      <c r="BI44">
        <v>19.018000000000001</v>
      </c>
      <c r="BJ44">
        <v>85.54</v>
      </c>
      <c r="BK44" t="s">
        <v>62</v>
      </c>
      <c r="BL44">
        <v>2.109</v>
      </c>
      <c r="BM44">
        <v>5.15647921760391</v>
      </c>
      <c r="BN44">
        <v>2.91085864868958</v>
      </c>
      <c r="BO44">
        <v>52.114914425427898</v>
      </c>
      <c r="BP44">
        <v>13.6634416215452</v>
      </c>
      <c r="BQ44">
        <v>0.33774252909535502</v>
      </c>
      <c r="BR44">
        <v>5.15647921760391</v>
      </c>
      <c r="BS44" t="s">
        <v>104</v>
      </c>
      <c r="BT44">
        <v>13.6634416215452</v>
      </c>
      <c r="BU44" t="s">
        <v>105</v>
      </c>
      <c r="BV44">
        <v>2.91085864868958</v>
      </c>
      <c r="BW44" t="s">
        <v>106</v>
      </c>
      <c r="BX44" s="8">
        <f>($T44*'Conversion Factors'!$B$3)/($BV44*'Conversion Factors'!$B$4)</f>
        <v>4.3056693273794772E-2</v>
      </c>
      <c r="BY44" s="8">
        <f>($T44*'Conversion Factors'!$B$3)/($BR44*'Conversion Factors'!$B$4)</f>
        <v>2.4305721541963025E-2</v>
      </c>
      <c r="BZ44" s="8">
        <f>($T44*'Conversion Factors'!$B$3)/($BT44*'Conversion Factors'!$B$4)</f>
        <v>9.1727949276242601E-3</v>
      </c>
      <c r="CA44" s="8">
        <f>($U44*'Conversion Factors'!$B$3)/($BV44*'Conversion Factors'!$B$4)</f>
        <v>0.5125796818308902</v>
      </c>
      <c r="CB44" s="8">
        <f>($U44*'Conversion Factors'!$B$3)/($BR44*'Conversion Factors'!$B$4)</f>
        <v>0.28935382788051223</v>
      </c>
      <c r="CC44" s="8">
        <f>($U44*'Conversion Factors'!$B$3)/($BT44*'Conversion Factors'!$B$4)</f>
        <v>0.10919993961457453</v>
      </c>
      <c r="CD44" t="str">
        <f t="shared" si="6"/>
        <v>NO</v>
      </c>
      <c r="CE44" t="str">
        <f t="shared" si="7"/>
        <v>NO</v>
      </c>
      <c r="CF44" t="str">
        <f t="shared" si="8"/>
        <v>NO</v>
      </c>
      <c r="CG44" t="str">
        <f t="shared" si="9"/>
        <v>NO</v>
      </c>
      <c r="CH44" s="8">
        <f t="shared" si="4"/>
        <v>1.0678743371476879E-3</v>
      </c>
      <c r="CI44" t="str">
        <f t="shared" si="5"/>
        <v>NO</v>
      </c>
    </row>
    <row r="45" spans="1:88" x14ac:dyDescent="0.25">
      <c r="A45" s="9">
        <v>110000492020</v>
      </c>
      <c r="B45" s="10">
        <v>2024</v>
      </c>
      <c r="C45" s="10" t="s">
        <v>481</v>
      </c>
      <c r="D45" s="10" t="s">
        <v>482</v>
      </c>
      <c r="E45" s="10" t="s">
        <v>483</v>
      </c>
      <c r="F45" s="10" t="s">
        <v>110</v>
      </c>
      <c r="G45" s="10">
        <v>7065</v>
      </c>
      <c r="H45" s="10">
        <v>40.612743000000002</v>
      </c>
      <c r="I45" s="10">
        <v>-74.260920999999996</v>
      </c>
      <c r="J45" s="10" t="s">
        <v>484</v>
      </c>
      <c r="K45" s="9">
        <v>110000492020</v>
      </c>
      <c r="L45" s="10" t="s">
        <v>294</v>
      </c>
      <c r="M45" s="10">
        <v>2833</v>
      </c>
      <c r="N45" s="10" t="s">
        <v>295</v>
      </c>
      <c r="O45" s="10" t="e">
        <v>#N/A</v>
      </c>
      <c r="P45" s="10" t="e">
        <v>#N/A</v>
      </c>
      <c r="Q45" s="10" t="e">
        <v>#N/A</v>
      </c>
      <c r="R45" s="10">
        <v>350</v>
      </c>
      <c r="S45" s="10">
        <v>69.489797960000004</v>
      </c>
      <c r="T45" s="10">
        <f t="shared" si="2"/>
        <v>0.1985422798857143</v>
      </c>
      <c r="U45" s="10">
        <f t="shared" si="3"/>
        <v>3.3090379980952385</v>
      </c>
      <c r="V45" s="10">
        <v>0</v>
      </c>
      <c r="W45" s="10" t="s">
        <v>95</v>
      </c>
      <c r="X45" s="10" t="s">
        <v>96</v>
      </c>
      <c r="Y45" s="10" t="s">
        <v>96</v>
      </c>
      <c r="Z45" s="10" t="s">
        <v>485</v>
      </c>
      <c r="AA45" s="10" t="s">
        <v>486</v>
      </c>
      <c r="AB45" s="9">
        <v>2030104000565</v>
      </c>
      <c r="AC45" s="10" t="s">
        <v>115</v>
      </c>
      <c r="AD45" s="10" t="s">
        <v>115</v>
      </c>
      <c r="AE45" s="10" t="s">
        <v>116</v>
      </c>
      <c r="AF45" s="10">
        <v>2021</v>
      </c>
      <c r="AG45" s="9">
        <v>110000492020</v>
      </c>
      <c r="AH45" s="9">
        <v>110000492020</v>
      </c>
      <c r="AI45" s="10" t="s">
        <v>485</v>
      </c>
      <c r="AJ45" s="10" t="s">
        <v>487</v>
      </c>
      <c r="AK45" s="10"/>
      <c r="AL45" s="10">
        <v>2023</v>
      </c>
      <c r="AM45" s="11" t="s">
        <v>488</v>
      </c>
      <c r="AN45" s="10" t="s">
        <v>486</v>
      </c>
      <c r="AO45" s="10" t="s">
        <v>101</v>
      </c>
      <c r="AP45" s="10" t="s">
        <v>101</v>
      </c>
      <c r="AQ45" s="10">
        <v>14.2823333333333</v>
      </c>
      <c r="AR45" s="10" t="s">
        <v>102</v>
      </c>
      <c r="AS45" s="10">
        <v>14.2823333333333</v>
      </c>
      <c r="AT45" s="10">
        <v>22.098054603333299</v>
      </c>
      <c r="AU45" s="10">
        <v>6261672</v>
      </c>
      <c r="AV45" s="10" t="s">
        <v>489</v>
      </c>
      <c r="AW45" s="10">
        <v>4</v>
      </c>
      <c r="AX45" s="10">
        <v>111.90600000000001</v>
      </c>
      <c r="AY45" s="10">
        <v>124.693</v>
      </c>
      <c r="AZ45" s="10">
        <v>80.02</v>
      </c>
      <c r="BA45" s="10">
        <v>131.93100000000001</v>
      </c>
      <c r="BB45" s="10">
        <v>153.38800000000001</v>
      </c>
      <c r="BC45" s="10">
        <v>111.851</v>
      </c>
      <c r="BD45" s="10">
        <v>77.665999999999997</v>
      </c>
      <c r="BE45" s="10">
        <v>86.438999999999993</v>
      </c>
      <c r="BF45" s="10">
        <v>69.760999999999996</v>
      </c>
      <c r="BG45" s="10">
        <v>71.227999999999994</v>
      </c>
      <c r="BH45" s="10">
        <v>52.933</v>
      </c>
      <c r="BI45" s="10">
        <v>98.075000000000003</v>
      </c>
      <c r="BJ45" s="10">
        <v>131.12899999999999</v>
      </c>
      <c r="BK45" s="10" t="s">
        <v>64</v>
      </c>
      <c r="BL45" s="10">
        <v>52.933</v>
      </c>
      <c r="BM45" s="10">
        <v>129.42053789731099</v>
      </c>
      <c r="BN45" s="10">
        <v>81.834931433769796</v>
      </c>
      <c r="BO45" s="10">
        <v>273.60880195598997</v>
      </c>
      <c r="BP45" s="10">
        <v>188.80005001495201</v>
      </c>
      <c r="BQ45" s="10">
        <v>54.029473357783203</v>
      </c>
      <c r="BR45" s="10">
        <v>129.42053789731099</v>
      </c>
      <c r="BS45" s="10" t="s">
        <v>104</v>
      </c>
      <c r="BT45" s="10">
        <v>188.80005001495201</v>
      </c>
      <c r="BU45" s="10" t="s">
        <v>105</v>
      </c>
      <c r="BV45" s="10">
        <v>81.834931433769796</v>
      </c>
      <c r="BW45" s="10" t="s">
        <v>106</v>
      </c>
      <c r="BX45" s="12">
        <f>($T45*'Conversion Factors'!$B$3)/($BV45*'Conversion Factors'!$B$4)</f>
        <v>2.4261311936993248</v>
      </c>
      <c r="BY45" s="12">
        <f>($T45*'Conversion Factors'!$B$3)/($BR45*'Conversion Factors'!$B$4)</f>
        <v>1.5340863444969461</v>
      </c>
      <c r="BZ45" s="12">
        <f>($T45*'Conversion Factors'!$B$3)/($BT45*'Conversion Factors'!$B$4)</f>
        <v>1.0516007801374563</v>
      </c>
      <c r="CA45" s="12">
        <f>($U45*'Conversion Factors'!$B$3)/($BV45*'Conversion Factors'!$B$4)</f>
        <v>40.435519894988751</v>
      </c>
      <c r="CB45" s="12">
        <f>($U45*'Conversion Factors'!$B$3)/($BR45*'Conversion Factors'!$B$4)</f>
        <v>25.568105741615771</v>
      </c>
      <c r="CC45" s="12">
        <f>($U45*'Conversion Factors'!$B$3)/($BT45*'Conversion Factors'!$B$4)</f>
        <v>17.526679668957609</v>
      </c>
      <c r="CD45" s="10" t="str">
        <f t="shared" si="6"/>
        <v>NO</v>
      </c>
      <c r="CE45" s="10" t="str">
        <f t="shared" si="7"/>
        <v>NO</v>
      </c>
      <c r="CF45" s="10" t="str">
        <f t="shared" si="8"/>
        <v>NO</v>
      </c>
      <c r="CG45" s="10" t="str">
        <f t="shared" si="9"/>
        <v>NO</v>
      </c>
      <c r="CH45" s="12">
        <f t="shared" si="4"/>
        <v>8.4240666447893228E-2</v>
      </c>
      <c r="CI45" s="10" t="str">
        <f t="shared" si="5"/>
        <v>NO</v>
      </c>
    </row>
    <row r="46" spans="1:88" x14ac:dyDescent="0.25">
      <c r="A46" s="2">
        <v>110000492173</v>
      </c>
      <c r="B46">
        <v>2015</v>
      </c>
      <c r="C46" t="s">
        <v>490</v>
      </c>
      <c r="D46" t="s">
        <v>491</v>
      </c>
      <c r="E46" t="s">
        <v>492</v>
      </c>
      <c r="F46" t="s">
        <v>143</v>
      </c>
      <c r="G46">
        <v>14652</v>
      </c>
      <c r="H46">
        <v>43.197788000000003</v>
      </c>
      <c r="I46">
        <v>-77.629835999999997</v>
      </c>
      <c r="J46" t="s">
        <v>493</v>
      </c>
      <c r="K46" s="2">
        <v>110000492173</v>
      </c>
      <c r="L46" t="s">
        <v>93</v>
      </c>
      <c r="M46">
        <v>3861</v>
      </c>
      <c r="N46" t="s">
        <v>494</v>
      </c>
      <c r="O46" t="e">
        <v>#N/A</v>
      </c>
      <c r="P46" t="e">
        <v>#N/A</v>
      </c>
      <c r="Q46" t="e">
        <v>#N/A</v>
      </c>
      <c r="R46">
        <v>250</v>
      </c>
      <c r="S46">
        <v>3.6713364999999998E-2</v>
      </c>
      <c r="T46">
        <f t="shared" si="2"/>
        <v>1.4685345999999999E-4</v>
      </c>
      <c r="U46">
        <f t="shared" si="3"/>
        <v>1.7482554761904761E-3</v>
      </c>
      <c r="V46">
        <v>0</v>
      </c>
      <c r="W46" t="s">
        <v>95</v>
      </c>
      <c r="X46" t="s">
        <v>96</v>
      </c>
      <c r="Y46" t="s">
        <v>96</v>
      </c>
      <c r="Z46" t="s">
        <v>495</v>
      </c>
      <c r="AA46" t="s">
        <v>496</v>
      </c>
      <c r="AB46" s="2">
        <v>4130003000001</v>
      </c>
      <c r="AC46" t="e">
        <v>#N/A</v>
      </c>
      <c r="AD46" t="s">
        <v>148</v>
      </c>
      <c r="AE46" t="s">
        <v>116</v>
      </c>
      <c r="AF46">
        <v>2015</v>
      </c>
      <c r="AG46" s="2">
        <v>110000492173</v>
      </c>
      <c r="AH46" s="2">
        <v>110000492173</v>
      </c>
      <c r="AI46" t="s">
        <v>497</v>
      </c>
      <c r="AJ46" t="s">
        <v>498</v>
      </c>
      <c r="AK46" t="s">
        <v>495</v>
      </c>
      <c r="AL46">
        <v>2023</v>
      </c>
      <c r="AM46" s="1" t="s">
        <v>499</v>
      </c>
      <c r="AN46" t="s">
        <v>496</v>
      </c>
      <c r="AO46">
        <v>27.6</v>
      </c>
      <c r="AP46">
        <v>27.6</v>
      </c>
      <c r="AQ46">
        <v>3.3946611111111098</v>
      </c>
      <c r="AR46" t="s">
        <v>102</v>
      </c>
      <c r="AS46">
        <v>27.6</v>
      </c>
      <c r="AT46">
        <v>42.703547999999998</v>
      </c>
      <c r="AU46">
        <v>15537885</v>
      </c>
      <c r="AV46" t="s">
        <v>500</v>
      </c>
      <c r="AW46">
        <v>6</v>
      </c>
      <c r="AX46">
        <v>2849.3359999999998</v>
      </c>
      <c r="AY46">
        <v>3191.011</v>
      </c>
      <c r="AZ46">
        <v>3187.893</v>
      </c>
      <c r="BA46">
        <v>4589.3549999999996</v>
      </c>
      <c r="BB46">
        <v>6183.4589999999998</v>
      </c>
      <c r="BC46">
        <v>3145.433</v>
      </c>
      <c r="BD46">
        <v>1876.903</v>
      </c>
      <c r="BE46">
        <v>1359.654</v>
      </c>
      <c r="BF46">
        <v>895.72699999999998</v>
      </c>
      <c r="BG46">
        <v>935.66899999999998</v>
      </c>
      <c r="BH46">
        <v>1241.8679999999999</v>
      </c>
      <c r="BI46">
        <v>2061.5369999999998</v>
      </c>
      <c r="BJ46">
        <v>3501.337</v>
      </c>
      <c r="BK46" t="s">
        <v>62</v>
      </c>
      <c r="BL46">
        <v>895.72699999999998</v>
      </c>
      <c r="BM46">
        <v>2190.04156479218</v>
      </c>
      <c r="BN46">
        <v>1529.7810966401</v>
      </c>
      <c r="BO46">
        <v>6966.5916870415604</v>
      </c>
      <c r="BP46">
        <v>4395.0255747226802</v>
      </c>
      <c r="BQ46">
        <v>104.409652811736</v>
      </c>
      <c r="BR46">
        <v>2190.04156479218</v>
      </c>
      <c r="BS46" t="s">
        <v>104</v>
      </c>
      <c r="BT46">
        <v>4395.0255747226802</v>
      </c>
      <c r="BU46" t="s">
        <v>105</v>
      </c>
      <c r="BV46">
        <v>1529.7810966401</v>
      </c>
      <c r="BW46" t="s">
        <v>106</v>
      </c>
      <c r="BX46" s="8">
        <f>($T46*'Conversion Factors'!$B$3)/($BV46*'Conversion Factors'!$B$4)</f>
        <v>9.5996388190792953E-5</v>
      </c>
      <c r="BY46" s="8">
        <f>($T46*'Conversion Factors'!$B$3)/($BR46*'Conversion Factors'!$B$4)</f>
        <v>6.7055101766497926E-5</v>
      </c>
      <c r="BZ46" s="8">
        <f>($T46*'Conversion Factors'!$B$3)/($BT46*'Conversion Factors'!$B$4)</f>
        <v>3.3413562106351618E-5</v>
      </c>
      <c r="CA46" s="8">
        <f>($U46*'Conversion Factors'!$B$3)/($BV46*'Conversion Factors'!$B$4)</f>
        <v>1.1428141451284876E-3</v>
      </c>
      <c r="CB46" s="8">
        <f>($U46*'Conversion Factors'!$B$3)/($BR46*'Conversion Factors'!$B$4)</f>
        <v>7.9827502102973729E-4</v>
      </c>
      <c r="CC46" s="8">
        <f>($U46*'Conversion Factors'!$B$3)/($BT46*'Conversion Factors'!$B$4)</f>
        <v>3.9778050126609073E-4</v>
      </c>
      <c r="CD46" t="str">
        <f t="shared" si="6"/>
        <v>NO</v>
      </c>
      <c r="CE46" t="str">
        <f t="shared" si="7"/>
        <v>NO</v>
      </c>
      <c r="CF46" t="str">
        <f t="shared" si="8"/>
        <v>NO</v>
      </c>
      <c r="CG46" t="str">
        <f t="shared" si="9"/>
        <v>NO</v>
      </c>
      <c r="CH46" s="8">
        <f t="shared" si="4"/>
        <v>2.3808628023510159E-6</v>
      </c>
      <c r="CI46" t="str">
        <f t="shared" si="5"/>
        <v>NO</v>
      </c>
    </row>
    <row r="47" spans="1:88" x14ac:dyDescent="0.25">
      <c r="A47" s="2">
        <v>110000494019</v>
      </c>
      <c r="B47">
        <v>2024</v>
      </c>
      <c r="C47" t="s">
        <v>501</v>
      </c>
      <c r="D47" t="s">
        <v>502</v>
      </c>
      <c r="E47" t="s">
        <v>503</v>
      </c>
      <c r="F47" t="s">
        <v>303</v>
      </c>
      <c r="G47">
        <v>48192</v>
      </c>
      <c r="H47">
        <v>42.219194999999999</v>
      </c>
      <c r="I47">
        <v>-83.146739999999994</v>
      </c>
      <c r="J47" t="s">
        <v>504</v>
      </c>
      <c r="K47" s="2">
        <v>110000494019</v>
      </c>
      <c r="L47" t="s">
        <v>207</v>
      </c>
      <c r="M47">
        <v>2821</v>
      </c>
      <c r="N47" t="s">
        <v>144</v>
      </c>
      <c r="O47" t="e">
        <v>#N/A</v>
      </c>
      <c r="P47" t="e">
        <v>#N/A</v>
      </c>
      <c r="Q47" t="e">
        <v>#N/A</v>
      </c>
      <c r="R47">
        <v>350</v>
      </c>
      <c r="S47">
        <v>1.2017460000000001E-2</v>
      </c>
      <c r="T47">
        <f t="shared" si="2"/>
        <v>3.4335600000000004E-5</v>
      </c>
      <c r="U47">
        <f t="shared" si="3"/>
        <v>5.7226E-4</v>
      </c>
      <c r="V47">
        <v>0</v>
      </c>
      <c r="W47" t="s">
        <v>95</v>
      </c>
      <c r="X47" t="s">
        <v>96</v>
      </c>
      <c r="Y47" t="s">
        <v>96</v>
      </c>
      <c r="Z47" t="s">
        <v>505</v>
      </c>
      <c r="AA47" t="s">
        <v>506</v>
      </c>
      <c r="AB47" s="2">
        <v>4090004000006</v>
      </c>
      <c r="AC47" t="e">
        <v>#N/A</v>
      </c>
      <c r="AD47" t="s">
        <v>115</v>
      </c>
      <c r="AE47" t="s">
        <v>116</v>
      </c>
      <c r="AF47">
        <v>2021</v>
      </c>
      <c r="AG47" s="2">
        <v>110000494019</v>
      </c>
      <c r="AH47" s="2">
        <v>110000494019</v>
      </c>
      <c r="AI47" t="s">
        <v>505</v>
      </c>
      <c r="AL47">
        <v>2023</v>
      </c>
      <c r="AM47" s="1" t="s">
        <v>507</v>
      </c>
      <c r="AN47" t="s">
        <v>506</v>
      </c>
      <c r="AO47" t="s">
        <v>101</v>
      </c>
      <c r="AP47" t="s">
        <v>101</v>
      </c>
      <c r="AQ47">
        <v>2.1597222222222201</v>
      </c>
      <c r="AR47" t="s">
        <v>102</v>
      </c>
      <c r="AS47">
        <v>2.1597222222222201</v>
      </c>
      <c r="AT47">
        <v>3.3415870138888901</v>
      </c>
      <c r="AU47">
        <v>10850256</v>
      </c>
      <c r="AV47" t="s">
        <v>508</v>
      </c>
      <c r="AW47">
        <v>6</v>
      </c>
      <c r="AX47">
        <v>202671.20800000001</v>
      </c>
      <c r="AY47">
        <v>125212.717</v>
      </c>
      <c r="AZ47">
        <v>95406.482000000004</v>
      </c>
      <c r="BA47">
        <v>59232.421999999999</v>
      </c>
      <c r="BB47">
        <v>421664.97100000002</v>
      </c>
      <c r="BC47">
        <v>234621.41899999999</v>
      </c>
      <c r="BD47">
        <v>154396.45800000001</v>
      </c>
      <c r="BE47">
        <v>157034.46100000001</v>
      </c>
      <c r="BF47">
        <v>114017.443</v>
      </c>
      <c r="BG47">
        <v>90417.764999999999</v>
      </c>
      <c r="BH47">
        <v>42663.224000000002</v>
      </c>
      <c r="BI47">
        <v>66276.724000000002</v>
      </c>
      <c r="BJ47">
        <v>160318.02600000001</v>
      </c>
      <c r="BK47" t="s">
        <v>64</v>
      </c>
      <c r="BL47">
        <v>42663.224000000002</v>
      </c>
      <c r="BM47">
        <v>104311.061124694</v>
      </c>
      <c r="BN47">
        <v>83477.340004750105</v>
      </c>
      <c r="BO47">
        <v>495528.62591687002</v>
      </c>
      <c r="BP47">
        <v>300449.022617993</v>
      </c>
      <c r="BQ47">
        <v>8.1701393982613393</v>
      </c>
      <c r="BR47">
        <v>104311.061124694</v>
      </c>
      <c r="BS47" t="s">
        <v>104</v>
      </c>
      <c r="BT47">
        <v>300449.022617993</v>
      </c>
      <c r="BU47" t="s">
        <v>105</v>
      </c>
      <c r="BV47">
        <v>83477.340004750105</v>
      </c>
      <c r="BW47" t="s">
        <v>106</v>
      </c>
      <c r="BX47" s="8">
        <f>($T47*'Conversion Factors'!$B$3)/($BV47*'Conversion Factors'!$B$4)</f>
        <v>4.1131641231076851E-7</v>
      </c>
      <c r="BY47" s="8">
        <f>($T47*'Conversion Factors'!$B$3)/($BR47*'Conversion Factors'!$B$4)</f>
        <v>3.2916547516427857E-7</v>
      </c>
      <c r="BZ47" s="8">
        <f>($T47*'Conversion Factors'!$B$3)/($BT47*'Conversion Factors'!$B$4)</f>
        <v>1.1428095089414264E-7</v>
      </c>
      <c r="CA47" s="8">
        <f>($U47*'Conversion Factors'!$B$3)/($BV47*'Conversion Factors'!$B$4)</f>
        <v>6.8552735385128071E-6</v>
      </c>
      <c r="CB47" s="8">
        <f>($U47*'Conversion Factors'!$B$3)/($BR47*'Conversion Factors'!$B$4)</f>
        <v>5.4860912527379748E-6</v>
      </c>
      <c r="CC47" s="8">
        <f>($U47*'Conversion Factors'!$B$3)/($BT47*'Conversion Factors'!$B$4)</f>
        <v>1.9046825149023769E-6</v>
      </c>
      <c r="CD47" t="str">
        <f t="shared" si="6"/>
        <v>NO</v>
      </c>
      <c r="CE47" t="str">
        <f t="shared" si="7"/>
        <v>NO</v>
      </c>
      <c r="CF47" t="str">
        <f t="shared" si="8"/>
        <v>NO</v>
      </c>
      <c r="CG47" t="str">
        <f t="shared" si="9"/>
        <v>NO</v>
      </c>
      <c r="CH47" s="8">
        <f t="shared" si="4"/>
        <v>1.4281819871901681E-8</v>
      </c>
      <c r="CI47" t="str">
        <f t="shared" si="5"/>
        <v>NO</v>
      </c>
    </row>
    <row r="48" spans="1:88" x14ac:dyDescent="0.25">
      <c r="A48" s="9">
        <v>110000494894</v>
      </c>
      <c r="B48" s="10">
        <v>2021</v>
      </c>
      <c r="C48" s="10" t="s">
        <v>509</v>
      </c>
      <c r="D48" s="10" t="s">
        <v>510</v>
      </c>
      <c r="E48" s="10" t="s">
        <v>511</v>
      </c>
      <c r="F48" s="10" t="s">
        <v>350</v>
      </c>
      <c r="G48" s="10">
        <v>70669</v>
      </c>
      <c r="H48" s="10">
        <v>30.223500000000001</v>
      </c>
      <c r="I48" s="10">
        <v>-93.286900000000003</v>
      </c>
      <c r="J48" s="10" t="s">
        <v>512</v>
      </c>
      <c r="K48" s="9">
        <v>110000494894</v>
      </c>
      <c r="L48" s="10" t="s">
        <v>230</v>
      </c>
      <c r="M48" s="10">
        <v>2869</v>
      </c>
      <c r="N48" s="10" t="s">
        <v>124</v>
      </c>
      <c r="O48" s="10" t="e">
        <v>#N/A</v>
      </c>
      <c r="P48" s="10" t="e">
        <v>#N/A</v>
      </c>
      <c r="Q48" s="10" t="e">
        <v>#N/A</v>
      </c>
      <c r="R48" s="10">
        <v>350</v>
      </c>
      <c r="S48" s="10">
        <v>8358.1712920000009</v>
      </c>
      <c r="T48" s="10">
        <f t="shared" si="2"/>
        <v>23.88048940571429</v>
      </c>
      <c r="U48" s="10">
        <f t="shared" si="3"/>
        <v>398.00815676190479</v>
      </c>
      <c r="V48" s="10">
        <v>0.49858280399999999</v>
      </c>
      <c r="W48" s="10">
        <v>1053.55475</v>
      </c>
      <c r="X48" s="10">
        <v>61</v>
      </c>
      <c r="Y48" s="11" t="s">
        <v>513</v>
      </c>
      <c r="Z48" s="10" t="s">
        <v>514</v>
      </c>
      <c r="AA48" s="10" t="s">
        <v>515</v>
      </c>
      <c r="AB48" s="9">
        <v>8080206001241</v>
      </c>
      <c r="AC48" s="10" t="s">
        <v>516</v>
      </c>
      <c r="AD48" s="10" t="e">
        <v>#N/A</v>
      </c>
      <c r="AE48" s="10" t="e">
        <v>#N/A</v>
      </c>
      <c r="AF48" s="10">
        <v>2015</v>
      </c>
      <c r="AG48" s="9">
        <v>110000494894</v>
      </c>
      <c r="AH48" s="9">
        <v>110000494894</v>
      </c>
      <c r="AI48" s="10" t="s">
        <v>517</v>
      </c>
      <c r="AJ48" s="10" t="s">
        <v>518</v>
      </c>
      <c r="AK48" s="10" t="s">
        <v>519</v>
      </c>
      <c r="AL48" s="10">
        <v>2023</v>
      </c>
      <c r="AM48" s="11" t="s">
        <v>520</v>
      </c>
      <c r="AN48" s="10" t="s">
        <v>515</v>
      </c>
      <c r="AO48" s="10" t="s">
        <v>101</v>
      </c>
      <c r="AP48" s="10">
        <v>231.553</v>
      </c>
      <c r="AQ48" s="10">
        <v>21.474733333333301</v>
      </c>
      <c r="AR48" s="10" t="s">
        <v>102</v>
      </c>
      <c r="AS48" s="10">
        <v>231.553</v>
      </c>
      <c r="AT48" s="10">
        <v>358.26574819000001</v>
      </c>
      <c r="AU48" s="10">
        <v>3710376</v>
      </c>
      <c r="AV48" s="10" t="s">
        <v>101</v>
      </c>
      <c r="AW48" s="10">
        <v>1</v>
      </c>
      <c r="AX48" s="10">
        <v>11.946999999999999</v>
      </c>
      <c r="AY48" s="10">
        <v>21.873999999999999</v>
      </c>
      <c r="AZ48" s="10">
        <v>18.379000000000001</v>
      </c>
      <c r="BA48" s="10">
        <v>14.122</v>
      </c>
      <c r="BB48" s="10">
        <v>11.906000000000001</v>
      </c>
      <c r="BC48" s="10">
        <v>11.329000000000001</v>
      </c>
      <c r="BD48" s="10">
        <v>8.3970000000000002</v>
      </c>
      <c r="BE48" s="10">
        <v>3.5259999999999998</v>
      </c>
      <c r="BF48" s="10">
        <v>2.9</v>
      </c>
      <c r="BG48" s="10">
        <v>5.0949999999999998</v>
      </c>
      <c r="BH48" s="10">
        <v>14.387</v>
      </c>
      <c r="BI48" s="10">
        <v>31.71</v>
      </c>
      <c r="BJ48" s="10">
        <v>18.297999999999998</v>
      </c>
      <c r="BK48" s="10" t="s">
        <v>62</v>
      </c>
      <c r="BL48" s="10">
        <v>2.9</v>
      </c>
      <c r="BM48" s="10">
        <v>7.0904645476772599</v>
      </c>
      <c r="BN48" s="10">
        <v>4.0477291899961401</v>
      </c>
      <c r="BO48" s="10">
        <v>29.210268948655301</v>
      </c>
      <c r="BP48" s="10">
        <v>12.4645454926327</v>
      </c>
      <c r="BQ48" s="10">
        <v>875.95537454767702</v>
      </c>
      <c r="BR48" s="10">
        <v>875.95537454767702</v>
      </c>
      <c r="BS48" s="10" t="s">
        <v>176</v>
      </c>
      <c r="BT48" s="10">
        <v>875.95537454767702</v>
      </c>
      <c r="BU48" s="10" t="s">
        <v>176</v>
      </c>
      <c r="BV48" s="10">
        <v>875.95537454767702</v>
      </c>
      <c r="BW48" s="10" t="s">
        <v>176</v>
      </c>
      <c r="BX48" s="12">
        <f>($T48*'Conversion Factors'!$B$3)/($BV48*'Conversion Factors'!$B$4)</f>
        <v>27.262221455111934</v>
      </c>
      <c r="BY48" s="12">
        <f>($T48*'Conversion Factors'!$B$3)/($BR48*'Conversion Factors'!$B$4)</f>
        <v>27.262221455111934</v>
      </c>
      <c r="BZ48" s="12">
        <f>($T48*'Conversion Factors'!$B$3)/($BT48*'Conversion Factors'!$B$4)</f>
        <v>27.262221455111934</v>
      </c>
      <c r="CA48" s="12">
        <f>($U48*'Conversion Factors'!$B$3)/($BV48*'Conversion Factors'!$B$4)</f>
        <v>454.3703575851988</v>
      </c>
      <c r="CB48" s="12">
        <f>($U48*'Conversion Factors'!$B$3)/($BR48*'Conversion Factors'!$B$4)</f>
        <v>454.3703575851988</v>
      </c>
      <c r="CC48" s="12">
        <f>($U48*'Conversion Factors'!$B$3)/($BT48*'Conversion Factors'!$B$4)</f>
        <v>454.3703575851988</v>
      </c>
      <c r="CD48" s="10" t="str">
        <f t="shared" si="6"/>
        <v>NO</v>
      </c>
      <c r="CE48" s="10" t="str">
        <f t="shared" si="7"/>
        <v>NO</v>
      </c>
      <c r="CF48" s="10" t="str">
        <f t="shared" si="8"/>
        <v>NO</v>
      </c>
      <c r="CG48" s="10" t="str">
        <f t="shared" si="9"/>
        <v>NO</v>
      </c>
      <c r="CH48" s="8">
        <f t="shared" si="4"/>
        <v>0.94660491163583083</v>
      </c>
      <c r="CI48" t="str">
        <f t="shared" si="5"/>
        <v>NO</v>
      </c>
      <c r="CJ48" t="s">
        <v>235</v>
      </c>
    </row>
    <row r="49" spans="1:98" x14ac:dyDescent="0.25">
      <c r="A49" s="2">
        <v>110000496981</v>
      </c>
      <c r="B49">
        <v>2019</v>
      </c>
      <c r="C49" t="s">
        <v>521</v>
      </c>
      <c r="D49" t="s">
        <v>522</v>
      </c>
      <c r="E49" t="s">
        <v>523</v>
      </c>
      <c r="F49" t="s">
        <v>524</v>
      </c>
      <c r="G49" t="s">
        <v>525</v>
      </c>
      <c r="H49">
        <v>40.506320000000002</v>
      </c>
      <c r="I49">
        <v>-81.474299999999999</v>
      </c>
      <c r="J49" t="s">
        <v>526</v>
      </c>
      <c r="K49" s="2">
        <v>110000496981</v>
      </c>
      <c r="L49" t="s">
        <v>230</v>
      </c>
      <c r="M49">
        <v>2869</v>
      </c>
      <c r="N49" t="s">
        <v>124</v>
      </c>
      <c r="O49" t="e">
        <v>#N/A</v>
      </c>
      <c r="P49" t="e">
        <v>#N/A</v>
      </c>
      <c r="Q49" t="e">
        <v>#N/A</v>
      </c>
      <c r="R49">
        <v>350</v>
      </c>
      <c r="S49">
        <v>2.31636</v>
      </c>
      <c r="T49">
        <f t="shared" si="2"/>
        <v>6.6181714285714283E-3</v>
      </c>
      <c r="U49">
        <f t="shared" si="3"/>
        <v>0.11030285714285715</v>
      </c>
      <c r="V49">
        <v>0</v>
      </c>
      <c r="W49" t="s">
        <v>95</v>
      </c>
      <c r="X49" t="s">
        <v>96</v>
      </c>
      <c r="Y49" t="s">
        <v>96</v>
      </c>
      <c r="Z49" t="s">
        <v>527</v>
      </c>
      <c r="AA49" t="s">
        <v>528</v>
      </c>
      <c r="AB49" s="2">
        <v>5040001000298</v>
      </c>
      <c r="AC49" t="e">
        <v>#N/A</v>
      </c>
      <c r="AD49" t="e">
        <v>#N/A</v>
      </c>
      <c r="AE49" t="e">
        <v>#N/A</v>
      </c>
      <c r="AF49">
        <v>2015</v>
      </c>
      <c r="AG49" s="2">
        <v>110000496981</v>
      </c>
      <c r="AH49" s="2">
        <v>110000496981</v>
      </c>
      <c r="AI49" t="s">
        <v>527</v>
      </c>
      <c r="AL49">
        <v>2023</v>
      </c>
      <c r="AM49" s="1" t="s">
        <v>529</v>
      </c>
      <c r="AO49" t="s">
        <v>101</v>
      </c>
      <c r="AP49">
        <v>4.09</v>
      </c>
      <c r="AQ49">
        <v>0.41145833333333298</v>
      </c>
      <c r="AR49" t="s">
        <v>102</v>
      </c>
      <c r="AS49">
        <v>4.09</v>
      </c>
      <c r="AT49">
        <v>6.3281707000000003</v>
      </c>
      <c r="AU49">
        <v>19389446</v>
      </c>
      <c r="AV49" t="s">
        <v>530</v>
      </c>
      <c r="AW49">
        <v>5</v>
      </c>
      <c r="AX49">
        <v>359.34300000000002</v>
      </c>
      <c r="AY49">
        <v>455.91</v>
      </c>
      <c r="AZ49">
        <v>576.47799999999995</v>
      </c>
      <c r="BA49">
        <v>736.48400000000004</v>
      </c>
      <c r="BB49">
        <v>603.40099999999995</v>
      </c>
      <c r="BC49">
        <v>383.35899999999998</v>
      </c>
      <c r="BD49">
        <v>295.00900000000001</v>
      </c>
      <c r="BE49">
        <v>185.452</v>
      </c>
      <c r="BF49">
        <v>157.096</v>
      </c>
      <c r="BG49">
        <v>136.52699999999999</v>
      </c>
      <c r="BH49">
        <v>119.85899999999999</v>
      </c>
      <c r="BI49">
        <v>259.93599999999998</v>
      </c>
      <c r="BJ49">
        <v>433.327</v>
      </c>
      <c r="BK49" t="s">
        <v>64</v>
      </c>
      <c r="BL49">
        <v>119.85899999999999</v>
      </c>
      <c r="BM49">
        <v>293.05378973105098</v>
      </c>
      <c r="BN49">
        <v>190.711507081809</v>
      </c>
      <c r="BO49">
        <v>878.58924205379003</v>
      </c>
      <c r="BP49">
        <v>522.96928069040302</v>
      </c>
      <c r="BQ49">
        <v>15.472300000000001</v>
      </c>
      <c r="BR49">
        <v>293.05378973105098</v>
      </c>
      <c r="BS49" t="s">
        <v>104</v>
      </c>
      <c r="BT49">
        <v>522.96928069040302</v>
      </c>
      <c r="BU49" t="s">
        <v>105</v>
      </c>
      <c r="BV49">
        <v>190.711507081809</v>
      </c>
      <c r="BW49" t="s">
        <v>106</v>
      </c>
      <c r="BX49" s="8">
        <f>($T49*'Conversion Factors'!$B$3)/($BV49*'Conversion Factors'!$B$4)</f>
        <v>3.4702528074157836E-2</v>
      </c>
      <c r="BY49" s="8">
        <f>($T49*'Conversion Factors'!$B$3)/($BR49*'Conversion Factors'!$B$4)</f>
        <v>2.2583469862803109E-2</v>
      </c>
      <c r="BZ49" s="8">
        <f>($T49*'Conversion Factors'!$B$3)/($BT49*'Conversion Factors'!$B$4)</f>
        <v>1.2654990786140219E-2</v>
      </c>
      <c r="CA49" s="8">
        <f>($U49*'Conversion Factors'!$B$3)/($BV49*'Conversion Factors'!$B$4)</f>
        <v>0.57837546790263061</v>
      </c>
      <c r="CB49" s="8">
        <f>($U49*'Conversion Factors'!$B$3)/($BR49*'Conversion Factors'!$B$4)</f>
        <v>0.37639116438005182</v>
      </c>
      <c r="CC49" s="8">
        <f>($U49*'Conversion Factors'!$B$3)/($BT49*'Conversion Factors'!$B$4)</f>
        <v>0.210916513102337</v>
      </c>
      <c r="CD49" t="str">
        <f t="shared" si="6"/>
        <v>NO</v>
      </c>
      <c r="CE49" t="str">
        <f t="shared" si="7"/>
        <v>NO</v>
      </c>
      <c r="CF49" t="str">
        <f t="shared" si="8"/>
        <v>NO</v>
      </c>
      <c r="CG49" t="str">
        <f t="shared" si="9"/>
        <v>NO</v>
      </c>
      <c r="CH49" s="8">
        <f t="shared" si="4"/>
        <v>1.2049488914638137E-3</v>
      </c>
      <c r="CI49" t="str">
        <f t="shared" si="5"/>
        <v>NO</v>
      </c>
    </row>
    <row r="50" spans="1:98" x14ac:dyDescent="0.25">
      <c r="A50" s="2">
        <v>110000500459</v>
      </c>
      <c r="B50">
        <v>2017</v>
      </c>
      <c r="C50" t="s">
        <v>531</v>
      </c>
      <c r="D50" t="s">
        <v>532</v>
      </c>
      <c r="E50" t="s">
        <v>533</v>
      </c>
      <c r="F50" t="s">
        <v>311</v>
      </c>
      <c r="G50" t="s">
        <v>534</v>
      </c>
      <c r="H50">
        <v>42.468611000000003</v>
      </c>
      <c r="I50">
        <v>-89.065550000000002</v>
      </c>
      <c r="J50" t="s">
        <v>535</v>
      </c>
      <c r="K50" s="2">
        <v>110000500459</v>
      </c>
      <c r="L50" t="s">
        <v>93</v>
      </c>
      <c r="M50">
        <v>4225</v>
      </c>
      <c r="N50" t="s">
        <v>536</v>
      </c>
      <c r="O50" t="e">
        <v>#N/A</v>
      </c>
      <c r="P50" t="e">
        <v>#N/A</v>
      </c>
      <c r="Q50" t="e">
        <v>#N/A</v>
      </c>
      <c r="R50">
        <v>250</v>
      </c>
      <c r="S50">
        <v>0.11565446</v>
      </c>
      <c r="T50">
        <f t="shared" si="2"/>
        <v>4.6261784000000002E-4</v>
      </c>
      <c r="U50">
        <f t="shared" si="3"/>
        <v>5.5073552380952382E-3</v>
      </c>
      <c r="V50">
        <v>0</v>
      </c>
      <c r="W50" t="s">
        <v>95</v>
      </c>
      <c r="X50" t="s">
        <v>96</v>
      </c>
      <c r="Y50" t="s">
        <v>96</v>
      </c>
      <c r="Z50" t="s">
        <v>537</v>
      </c>
      <c r="AA50" t="s">
        <v>538</v>
      </c>
      <c r="AB50" s="2">
        <v>7090002008421</v>
      </c>
      <c r="AC50" t="e">
        <v>#N/A</v>
      </c>
      <c r="AD50" t="s">
        <v>148</v>
      </c>
      <c r="AE50" t="s">
        <v>116</v>
      </c>
      <c r="AF50">
        <v>2015</v>
      </c>
      <c r="AG50" s="2">
        <v>110000500459</v>
      </c>
      <c r="AH50" s="2">
        <v>110000500459</v>
      </c>
      <c r="AI50" t="s">
        <v>537</v>
      </c>
      <c r="AL50">
        <v>2023</v>
      </c>
      <c r="AM50" s="1" t="s">
        <v>539</v>
      </c>
      <c r="AN50" t="s">
        <v>538</v>
      </c>
      <c r="AO50" t="s">
        <v>101</v>
      </c>
      <c r="AP50">
        <v>0.4</v>
      </c>
      <c r="AQ50" t="s">
        <v>101</v>
      </c>
      <c r="AR50" t="s">
        <v>102</v>
      </c>
      <c r="AS50">
        <v>0.4</v>
      </c>
      <c r="AT50">
        <v>0.618892</v>
      </c>
      <c r="AU50" t="s">
        <v>101</v>
      </c>
      <c r="AV50" t="s">
        <v>101</v>
      </c>
      <c r="AW50" t="s">
        <v>101</v>
      </c>
      <c r="AX50" t="s">
        <v>101</v>
      </c>
      <c r="AY50" t="s">
        <v>101</v>
      </c>
      <c r="AZ50" t="s">
        <v>101</v>
      </c>
      <c r="BA50" t="s">
        <v>101</v>
      </c>
      <c r="BB50" t="s">
        <v>101</v>
      </c>
      <c r="BC50" t="s">
        <v>101</v>
      </c>
      <c r="BD50" t="s">
        <v>101</v>
      </c>
      <c r="BE50" t="s">
        <v>101</v>
      </c>
      <c r="BF50" t="s">
        <v>101</v>
      </c>
      <c r="BG50" t="s">
        <v>101</v>
      </c>
      <c r="BH50" t="s">
        <v>101</v>
      </c>
      <c r="BI50" t="s">
        <v>101</v>
      </c>
      <c r="BJ50" t="s">
        <v>101</v>
      </c>
      <c r="BK50" t="s">
        <v>101</v>
      </c>
      <c r="BL50" t="s">
        <v>101</v>
      </c>
      <c r="BM50" t="s">
        <v>101</v>
      </c>
      <c r="BN50" t="s">
        <v>101</v>
      </c>
      <c r="BO50" t="s">
        <v>101</v>
      </c>
      <c r="BP50" t="s">
        <v>101</v>
      </c>
      <c r="BQ50" t="s">
        <v>101</v>
      </c>
      <c r="BR50" t="s">
        <v>101</v>
      </c>
      <c r="BS50" t="s">
        <v>374</v>
      </c>
      <c r="BT50" t="s">
        <v>101</v>
      </c>
      <c r="BU50" t="s">
        <v>374</v>
      </c>
      <c r="BV50" t="s">
        <v>101</v>
      </c>
      <c r="BW50" t="s">
        <v>374</v>
      </c>
      <c r="BX50" t="s">
        <v>101</v>
      </c>
      <c r="BY50" t="s">
        <v>101</v>
      </c>
      <c r="BZ50" t="s">
        <v>101</v>
      </c>
      <c r="CA50" t="s">
        <v>101</v>
      </c>
      <c r="CB50" t="s">
        <v>101</v>
      </c>
      <c r="CC50" t="s">
        <v>101</v>
      </c>
      <c r="CD50" t="s">
        <v>101</v>
      </c>
      <c r="CE50" t="s">
        <v>101</v>
      </c>
      <c r="CF50" t="s">
        <v>101</v>
      </c>
      <c r="CG50" t="s">
        <v>101</v>
      </c>
      <c r="CH50" t="s">
        <v>101</v>
      </c>
      <c r="CI50" t="s">
        <v>101</v>
      </c>
    </row>
    <row r="51" spans="1:98" x14ac:dyDescent="0.25">
      <c r="A51" s="2">
        <v>110000501519</v>
      </c>
      <c r="B51">
        <v>2023</v>
      </c>
      <c r="C51" t="s">
        <v>540</v>
      </c>
      <c r="D51" t="s">
        <v>541</v>
      </c>
      <c r="E51" t="s">
        <v>417</v>
      </c>
      <c r="F51" t="s">
        <v>397</v>
      </c>
      <c r="G51">
        <v>77520</v>
      </c>
      <c r="H51">
        <v>29.771018000000002</v>
      </c>
      <c r="I51">
        <v>-95.018456</v>
      </c>
      <c r="J51" t="s">
        <v>542</v>
      </c>
      <c r="K51" s="2">
        <v>110000501519</v>
      </c>
      <c r="L51" t="s">
        <v>230</v>
      </c>
      <c r="M51">
        <v>2869</v>
      </c>
      <c r="N51" t="s">
        <v>124</v>
      </c>
      <c r="O51" t="e">
        <v>#N/A</v>
      </c>
      <c r="P51" t="e">
        <v>#N/A</v>
      </c>
      <c r="Q51" t="e">
        <v>#N/A</v>
      </c>
      <c r="R51">
        <v>350</v>
      </c>
      <c r="S51">
        <v>3.8544550000000001E-3</v>
      </c>
      <c r="T51">
        <f t="shared" si="2"/>
        <v>1.1012728571428572E-5</v>
      </c>
      <c r="U51">
        <f t="shared" si="3"/>
        <v>1.835454761904762E-4</v>
      </c>
      <c r="V51">
        <v>0</v>
      </c>
      <c r="W51" t="s">
        <v>95</v>
      </c>
      <c r="X51" t="s">
        <v>96</v>
      </c>
      <c r="Y51" t="s">
        <v>96</v>
      </c>
      <c r="Z51" t="s">
        <v>543</v>
      </c>
      <c r="AA51" t="s">
        <v>544</v>
      </c>
      <c r="AB51" s="2">
        <v>12040104015035</v>
      </c>
      <c r="AC51" t="e">
        <v>#N/A</v>
      </c>
      <c r="AD51" t="e">
        <v>#N/A</v>
      </c>
      <c r="AE51" t="s">
        <v>116</v>
      </c>
      <c r="AF51">
        <v>2021</v>
      </c>
      <c r="AG51" s="2">
        <v>110000501519</v>
      </c>
      <c r="AH51" s="2">
        <v>110000501519</v>
      </c>
      <c r="AI51" t="s">
        <v>543</v>
      </c>
      <c r="AL51">
        <v>2023</v>
      </c>
      <c r="AM51">
        <v>12040104015035</v>
      </c>
      <c r="AN51" t="s">
        <v>544</v>
      </c>
      <c r="AO51">
        <v>2.1999999999999999E-2</v>
      </c>
      <c r="AP51" t="s">
        <v>101</v>
      </c>
      <c r="AQ51">
        <v>8.8583333333333292E-3</v>
      </c>
      <c r="AR51" t="s">
        <v>102</v>
      </c>
      <c r="AS51">
        <v>8.8583333333333292E-3</v>
      </c>
      <c r="AT51">
        <v>1.3705879083333299E-2</v>
      </c>
      <c r="AU51" t="s">
        <v>101</v>
      </c>
      <c r="AV51" t="s">
        <v>101</v>
      </c>
      <c r="AW51" t="s">
        <v>101</v>
      </c>
      <c r="AX51" t="s">
        <v>101</v>
      </c>
      <c r="AY51" t="s">
        <v>101</v>
      </c>
      <c r="AZ51" t="s">
        <v>101</v>
      </c>
      <c r="BA51" t="s">
        <v>101</v>
      </c>
      <c r="BB51" t="s">
        <v>101</v>
      </c>
      <c r="BC51" t="s">
        <v>101</v>
      </c>
      <c r="BD51" t="s">
        <v>101</v>
      </c>
      <c r="BE51" t="s">
        <v>101</v>
      </c>
      <c r="BF51" t="s">
        <v>101</v>
      </c>
      <c r="BG51" t="s">
        <v>101</v>
      </c>
      <c r="BH51" t="s">
        <v>101</v>
      </c>
      <c r="BI51" t="s">
        <v>101</v>
      </c>
      <c r="BJ51" t="s">
        <v>101</v>
      </c>
      <c r="BK51" t="s">
        <v>101</v>
      </c>
      <c r="BL51" t="s">
        <v>101</v>
      </c>
      <c r="BM51" t="s">
        <v>101</v>
      </c>
      <c r="BN51" t="s">
        <v>101</v>
      </c>
      <c r="BO51" t="s">
        <v>101</v>
      </c>
      <c r="BP51" t="s">
        <v>101</v>
      </c>
      <c r="BQ51" t="s">
        <v>101</v>
      </c>
      <c r="BR51" t="s">
        <v>101</v>
      </c>
      <c r="BS51" t="s">
        <v>374</v>
      </c>
      <c r="BT51" t="s">
        <v>101</v>
      </c>
      <c r="BU51" t="s">
        <v>374</v>
      </c>
      <c r="BV51" t="s">
        <v>101</v>
      </c>
      <c r="BW51" t="s">
        <v>374</v>
      </c>
      <c r="BX51" t="s">
        <v>101</v>
      </c>
      <c r="BY51" t="s">
        <v>101</v>
      </c>
      <c r="BZ51" t="s">
        <v>101</v>
      </c>
      <c r="CA51" t="s">
        <v>101</v>
      </c>
      <c r="CB51" t="s">
        <v>101</v>
      </c>
      <c r="CC51" t="s">
        <v>101</v>
      </c>
      <c r="CD51" t="s">
        <v>101</v>
      </c>
      <c r="CE51" t="s">
        <v>101</v>
      </c>
      <c r="CF51" t="s">
        <v>101</v>
      </c>
      <c r="CG51" t="s">
        <v>101</v>
      </c>
      <c r="CH51" t="s">
        <v>101</v>
      </c>
      <c r="CI51" t="s">
        <v>101</v>
      </c>
    </row>
    <row r="52" spans="1:98" x14ac:dyDescent="0.25">
      <c r="A52" s="2">
        <v>110000509851</v>
      </c>
      <c r="B52">
        <v>2015</v>
      </c>
      <c r="C52" t="s">
        <v>545</v>
      </c>
      <c r="D52" t="s">
        <v>546</v>
      </c>
      <c r="E52" t="s">
        <v>547</v>
      </c>
      <c r="F52" t="s">
        <v>548</v>
      </c>
      <c r="G52">
        <v>85009</v>
      </c>
      <c r="H52">
        <v>33.424239999999998</v>
      </c>
      <c r="I52">
        <v>-112.10626999999999</v>
      </c>
      <c r="J52" t="e">
        <v>#N/A</v>
      </c>
      <c r="K52" s="2">
        <v>110000509851</v>
      </c>
      <c r="L52" t="s">
        <v>352</v>
      </c>
      <c r="M52">
        <v>4952</v>
      </c>
      <c r="N52" t="s">
        <v>353</v>
      </c>
      <c r="O52" t="e">
        <v>#N/A</v>
      </c>
      <c r="P52" t="e">
        <v>#N/A</v>
      </c>
      <c r="Q52" t="e">
        <v>#N/A</v>
      </c>
      <c r="R52">
        <v>365</v>
      </c>
      <c r="S52">
        <v>6.5850173380000001</v>
      </c>
      <c r="T52">
        <f t="shared" si="2"/>
        <v>1.8041143391780822E-2</v>
      </c>
      <c r="U52">
        <f t="shared" si="3"/>
        <v>0.31357225419047619</v>
      </c>
      <c r="V52">
        <v>0</v>
      </c>
      <c r="W52" t="s">
        <v>95</v>
      </c>
      <c r="X52" t="s">
        <v>96</v>
      </c>
      <c r="Y52" t="s">
        <v>96</v>
      </c>
      <c r="Z52" t="s">
        <v>549</v>
      </c>
      <c r="AA52" t="e">
        <v>#N/A</v>
      </c>
      <c r="AB52" s="2">
        <v>15070102009185</v>
      </c>
      <c r="AC52" t="e">
        <v>#N/A</v>
      </c>
      <c r="AD52" t="s">
        <v>148</v>
      </c>
      <c r="AE52" t="s">
        <v>352</v>
      </c>
      <c r="AF52">
        <v>2015</v>
      </c>
      <c r="AG52" s="2">
        <v>110000509851</v>
      </c>
      <c r="AH52" s="2">
        <v>110000509851</v>
      </c>
      <c r="AI52" t="s">
        <v>550</v>
      </c>
      <c r="AJ52" t="s">
        <v>551</v>
      </c>
      <c r="AK52" t="s">
        <v>552</v>
      </c>
      <c r="AL52">
        <v>2023</v>
      </c>
      <c r="AM52">
        <v>15070102009185</v>
      </c>
      <c r="AO52">
        <v>63</v>
      </c>
      <c r="AP52" t="s">
        <v>101</v>
      </c>
      <c r="AQ52">
        <v>12.317083333333301</v>
      </c>
      <c r="AR52" t="s">
        <v>102</v>
      </c>
      <c r="AS52">
        <v>12.317083333333301</v>
      </c>
      <c r="AT52">
        <v>19.057360845833301</v>
      </c>
      <c r="AU52">
        <v>20475440</v>
      </c>
      <c r="AV52" t="s">
        <v>553</v>
      </c>
      <c r="AW52">
        <v>4</v>
      </c>
      <c r="AX52">
        <v>4.1260000000000003</v>
      </c>
      <c r="AY52">
        <v>2.2759999999999998</v>
      </c>
      <c r="AZ52">
        <v>8.1110000000000007</v>
      </c>
      <c r="BA52">
        <v>17.210999999999999</v>
      </c>
      <c r="BB52">
        <v>0.27900000000000003</v>
      </c>
      <c r="BC52">
        <v>4.3999999999999997E-2</v>
      </c>
      <c r="BD52">
        <v>6.7000000000000004E-2</v>
      </c>
      <c r="BE52">
        <v>1.7390000000000001</v>
      </c>
      <c r="BF52">
        <v>3.0979999999999999</v>
      </c>
      <c r="BG52">
        <v>0.998</v>
      </c>
      <c r="BH52">
        <v>6.0780000000000003</v>
      </c>
      <c r="BI52">
        <v>1.897</v>
      </c>
      <c r="BJ52">
        <v>7.4080000000000004</v>
      </c>
      <c r="BK52" t="s">
        <v>59</v>
      </c>
      <c r="BL52">
        <v>4.3999999999999997E-2</v>
      </c>
      <c r="BM52">
        <v>0.107579462102689</v>
      </c>
      <c r="BN52">
        <v>5.2995531481093899E-2</v>
      </c>
      <c r="BO52">
        <v>10.0880195599022</v>
      </c>
      <c r="BP52">
        <v>0.68845835476500805</v>
      </c>
      <c r="BQ52">
        <v>46.595014292991003</v>
      </c>
      <c r="BR52">
        <v>46.595014292991003</v>
      </c>
      <c r="BS52" t="s">
        <v>176</v>
      </c>
      <c r="BT52">
        <v>46.595014292991003</v>
      </c>
      <c r="BU52" t="s">
        <v>176</v>
      </c>
      <c r="BV52">
        <v>46.595014292991003</v>
      </c>
      <c r="BW52" t="s">
        <v>176</v>
      </c>
      <c r="BX52" s="8">
        <f>($T52*'Conversion Factors'!$B$3)/($BV52*'Conversion Factors'!$B$4)</f>
        <v>0.38719042510294155</v>
      </c>
      <c r="BY52" s="8">
        <f>($T52*'Conversion Factors'!$B$3)/($BR52*'Conversion Factors'!$B$4)</f>
        <v>0.38719042510294155</v>
      </c>
      <c r="BZ52" s="8">
        <f>($T52*'Conversion Factors'!$B$3)/($BT52*'Conversion Factors'!$B$4)</f>
        <v>0.38719042510294155</v>
      </c>
      <c r="CA52" s="8">
        <f>($U52*'Conversion Factors'!$B$3)/($BV52*'Conversion Factors'!$B$4)</f>
        <v>6.7297383410749356</v>
      </c>
      <c r="CB52" s="8">
        <f>($U52*'Conversion Factors'!$B$3)/($BR52*'Conversion Factors'!$B$4)</f>
        <v>6.7297383410749356</v>
      </c>
      <c r="CC52" s="8">
        <f>($U52*'Conversion Factors'!$B$3)/($BT52*'Conversion Factors'!$B$4)</f>
        <v>6.7297383410749356</v>
      </c>
      <c r="CD52" t="str">
        <f t="shared" si="6"/>
        <v>NO</v>
      </c>
      <c r="CE52" t="str">
        <f t="shared" si="7"/>
        <v>NO</v>
      </c>
      <c r="CF52" t="str">
        <f t="shared" si="8"/>
        <v>NO</v>
      </c>
      <c r="CG52" t="str">
        <f t="shared" si="9"/>
        <v>NO</v>
      </c>
      <c r="CH52" s="8">
        <f t="shared" si="4"/>
        <v>1.4020288210572782E-2</v>
      </c>
      <c r="CI52" t="str">
        <f t="shared" si="5"/>
        <v>NO</v>
      </c>
    </row>
    <row r="53" spans="1:98" x14ac:dyDescent="0.25">
      <c r="A53" s="2">
        <v>110000510894</v>
      </c>
      <c r="B53">
        <v>2018</v>
      </c>
      <c r="C53" t="s">
        <v>554</v>
      </c>
      <c r="D53" t="s">
        <v>555</v>
      </c>
      <c r="E53" t="s">
        <v>556</v>
      </c>
      <c r="F53" t="s">
        <v>548</v>
      </c>
      <c r="G53">
        <v>85338</v>
      </c>
      <c r="H53">
        <v>33.398600000000002</v>
      </c>
      <c r="I53">
        <v>-112.3965</v>
      </c>
      <c r="J53" t="e">
        <v>#N/A</v>
      </c>
      <c r="K53" s="2">
        <v>110000510894</v>
      </c>
      <c r="L53" t="s">
        <v>352</v>
      </c>
      <c r="M53">
        <v>4952</v>
      </c>
      <c r="N53" t="s">
        <v>353</v>
      </c>
      <c r="O53" t="e">
        <v>#N/A</v>
      </c>
      <c r="P53" t="e">
        <v>#N/A</v>
      </c>
      <c r="Q53" t="e">
        <v>#N/A</v>
      </c>
      <c r="R53">
        <v>365</v>
      </c>
      <c r="S53">
        <v>2.9171108000000001E-2</v>
      </c>
      <c r="T53">
        <f t="shared" si="2"/>
        <v>7.9920843835616447E-5</v>
      </c>
      <c r="U53">
        <f t="shared" si="3"/>
        <v>1.3891003809523811E-3</v>
      </c>
      <c r="V53">
        <v>0</v>
      </c>
      <c r="W53" t="s">
        <v>95</v>
      </c>
      <c r="X53" t="s">
        <v>96</v>
      </c>
      <c r="Y53" t="s">
        <v>96</v>
      </c>
      <c r="Z53" t="s">
        <v>557</v>
      </c>
      <c r="AA53" t="e">
        <v>#N/A</v>
      </c>
      <c r="AB53" s="2">
        <v>15060106000281</v>
      </c>
      <c r="AC53" t="e">
        <v>#N/A</v>
      </c>
      <c r="AD53" t="s">
        <v>148</v>
      </c>
      <c r="AE53" t="s">
        <v>352</v>
      </c>
      <c r="AF53">
        <v>2015</v>
      </c>
      <c r="AG53" s="2">
        <v>110000510894</v>
      </c>
      <c r="AH53" s="2">
        <v>110000510894</v>
      </c>
      <c r="AI53" t="s">
        <v>557</v>
      </c>
      <c r="AL53">
        <v>2023</v>
      </c>
      <c r="AM53">
        <v>15060106000281</v>
      </c>
      <c r="AO53">
        <v>7.5</v>
      </c>
      <c r="AP53" t="s">
        <v>101</v>
      </c>
      <c r="AQ53">
        <v>1.13333333333333</v>
      </c>
      <c r="AR53" t="s">
        <v>102</v>
      </c>
      <c r="AS53">
        <v>1.13333333333333</v>
      </c>
      <c r="AT53">
        <v>1.7535273333333301</v>
      </c>
      <c r="AU53" t="s">
        <v>101</v>
      </c>
      <c r="AV53" t="s">
        <v>101</v>
      </c>
      <c r="AW53" t="s">
        <v>101</v>
      </c>
      <c r="AX53" t="s">
        <v>101</v>
      </c>
      <c r="AY53" t="s">
        <v>101</v>
      </c>
      <c r="AZ53" t="s">
        <v>101</v>
      </c>
      <c r="BA53" t="s">
        <v>101</v>
      </c>
      <c r="BB53" t="s">
        <v>101</v>
      </c>
      <c r="BC53" t="s">
        <v>101</v>
      </c>
      <c r="BD53" t="s">
        <v>101</v>
      </c>
      <c r="BE53" t="s">
        <v>101</v>
      </c>
      <c r="BF53" t="s">
        <v>101</v>
      </c>
      <c r="BG53" t="s">
        <v>101</v>
      </c>
      <c r="BH53" t="s">
        <v>101</v>
      </c>
      <c r="BI53" t="s">
        <v>101</v>
      </c>
      <c r="BJ53" t="s">
        <v>101</v>
      </c>
      <c r="BK53" t="s">
        <v>101</v>
      </c>
      <c r="BL53" t="s">
        <v>101</v>
      </c>
      <c r="BM53" t="s">
        <v>101</v>
      </c>
      <c r="BN53" t="s">
        <v>101</v>
      </c>
      <c r="BO53" t="s">
        <v>101</v>
      </c>
      <c r="BP53" t="s">
        <v>101</v>
      </c>
      <c r="BQ53" t="s">
        <v>101</v>
      </c>
      <c r="BR53" t="s">
        <v>101</v>
      </c>
      <c r="BS53" t="s">
        <v>374</v>
      </c>
      <c r="BT53" t="s">
        <v>101</v>
      </c>
      <c r="BU53" t="s">
        <v>374</v>
      </c>
      <c r="BV53" t="s">
        <v>101</v>
      </c>
      <c r="BW53" t="s">
        <v>374</v>
      </c>
      <c r="BX53" t="s">
        <v>101</v>
      </c>
      <c r="BY53" t="s">
        <v>101</v>
      </c>
      <c r="BZ53" t="s">
        <v>101</v>
      </c>
      <c r="CA53" t="s">
        <v>101</v>
      </c>
      <c r="CB53" t="s">
        <v>101</v>
      </c>
      <c r="CC53" t="s">
        <v>101</v>
      </c>
      <c r="CD53" t="s">
        <v>101</v>
      </c>
      <c r="CE53" t="s">
        <v>101</v>
      </c>
      <c r="CF53" t="s">
        <v>101</v>
      </c>
      <c r="CG53" t="s">
        <v>101</v>
      </c>
      <c r="CH53" t="s">
        <v>101</v>
      </c>
      <c r="CI53" t="s">
        <v>101</v>
      </c>
    </row>
    <row r="54" spans="1:98" x14ac:dyDescent="0.25">
      <c r="A54" s="2">
        <v>110000517637</v>
      </c>
      <c r="B54">
        <v>2015</v>
      </c>
      <c r="C54" t="s">
        <v>558</v>
      </c>
      <c r="D54" t="s">
        <v>559</v>
      </c>
      <c r="E54" t="s">
        <v>560</v>
      </c>
      <c r="F54" t="s">
        <v>455</v>
      </c>
      <c r="G54" t="s">
        <v>561</v>
      </c>
      <c r="H54">
        <v>34.616658000000001</v>
      </c>
      <c r="I54">
        <v>-117.355048</v>
      </c>
      <c r="J54" t="e">
        <v>#N/A</v>
      </c>
      <c r="K54" s="2">
        <v>110000517637</v>
      </c>
      <c r="L54" t="s">
        <v>352</v>
      </c>
      <c r="M54">
        <v>4952</v>
      </c>
      <c r="N54" t="s">
        <v>353</v>
      </c>
      <c r="O54" t="e">
        <v>#N/A</v>
      </c>
      <c r="P54" t="e">
        <v>#N/A</v>
      </c>
      <c r="Q54" t="e">
        <v>#N/A</v>
      </c>
      <c r="R54">
        <v>365</v>
      </c>
      <c r="S54">
        <v>1.86505875</v>
      </c>
      <c r="T54">
        <f t="shared" si="2"/>
        <v>5.1097499999999997E-3</v>
      </c>
      <c r="U54">
        <f t="shared" si="3"/>
        <v>8.8812321428571428E-2</v>
      </c>
      <c r="V54">
        <v>0</v>
      </c>
      <c r="W54" t="s">
        <v>95</v>
      </c>
      <c r="X54" t="s">
        <v>96</v>
      </c>
      <c r="Y54" t="s">
        <v>96</v>
      </c>
      <c r="Z54" t="s">
        <v>562</v>
      </c>
      <c r="AA54" t="s">
        <v>563</v>
      </c>
      <c r="AB54" s="2">
        <v>18090208000542</v>
      </c>
      <c r="AC54" t="e">
        <v>#N/A</v>
      </c>
      <c r="AD54" t="s">
        <v>148</v>
      </c>
      <c r="AE54" t="s">
        <v>352</v>
      </c>
      <c r="AF54">
        <v>2015</v>
      </c>
      <c r="AG54" s="2">
        <v>110000517637</v>
      </c>
      <c r="AH54" s="2">
        <v>110000517637</v>
      </c>
      <c r="AI54" t="s">
        <v>562</v>
      </c>
      <c r="AJ54" t="s">
        <v>564</v>
      </c>
      <c r="AK54" t="s">
        <v>565</v>
      </c>
      <c r="AL54">
        <v>2023</v>
      </c>
      <c r="AM54">
        <v>18090208000542</v>
      </c>
      <c r="AN54" t="s">
        <v>563</v>
      </c>
      <c r="AO54">
        <v>18</v>
      </c>
      <c r="AP54">
        <v>4.8</v>
      </c>
      <c r="AQ54">
        <v>7.6316666666666704</v>
      </c>
      <c r="AR54" t="s">
        <v>102</v>
      </c>
      <c r="AS54">
        <v>4.8</v>
      </c>
      <c r="AT54">
        <v>7.426704</v>
      </c>
      <c r="AU54" t="s">
        <v>101</v>
      </c>
      <c r="AV54" t="s">
        <v>101</v>
      </c>
      <c r="AW54" t="s">
        <v>101</v>
      </c>
      <c r="AX54" t="s">
        <v>101</v>
      </c>
      <c r="AY54" t="s">
        <v>101</v>
      </c>
      <c r="AZ54" t="s">
        <v>101</v>
      </c>
      <c r="BA54" t="s">
        <v>101</v>
      </c>
      <c r="BB54" t="s">
        <v>101</v>
      </c>
      <c r="BC54" t="s">
        <v>101</v>
      </c>
      <c r="BD54" t="s">
        <v>101</v>
      </c>
      <c r="BE54" t="s">
        <v>101</v>
      </c>
      <c r="BF54" t="s">
        <v>101</v>
      </c>
      <c r="BG54" t="s">
        <v>101</v>
      </c>
      <c r="BH54" t="s">
        <v>101</v>
      </c>
      <c r="BI54" t="s">
        <v>101</v>
      </c>
      <c r="BJ54" t="s">
        <v>101</v>
      </c>
      <c r="BK54" t="s">
        <v>101</v>
      </c>
      <c r="BL54" t="s">
        <v>101</v>
      </c>
      <c r="BM54" t="s">
        <v>101</v>
      </c>
      <c r="BN54" t="s">
        <v>101</v>
      </c>
      <c r="BO54" t="s">
        <v>101</v>
      </c>
      <c r="BP54" t="s">
        <v>101</v>
      </c>
      <c r="BQ54" t="s">
        <v>101</v>
      </c>
      <c r="BR54" t="s">
        <v>101</v>
      </c>
      <c r="BS54" t="s">
        <v>374</v>
      </c>
      <c r="BT54" t="s">
        <v>101</v>
      </c>
      <c r="BU54" t="s">
        <v>374</v>
      </c>
      <c r="BV54" t="s">
        <v>101</v>
      </c>
      <c r="BW54" t="s">
        <v>374</v>
      </c>
      <c r="BX54" t="s">
        <v>101</v>
      </c>
      <c r="BY54" t="s">
        <v>101</v>
      </c>
      <c r="BZ54" t="s">
        <v>101</v>
      </c>
      <c r="CA54" t="s">
        <v>101</v>
      </c>
      <c r="CB54" t="s">
        <v>101</v>
      </c>
      <c r="CC54" t="s">
        <v>101</v>
      </c>
      <c r="CD54" t="s">
        <v>101</v>
      </c>
      <c r="CE54" t="s">
        <v>101</v>
      </c>
      <c r="CF54" t="s">
        <v>101</v>
      </c>
      <c r="CG54" t="s">
        <v>101</v>
      </c>
      <c r="CH54" t="s">
        <v>101</v>
      </c>
      <c r="CI54" t="s">
        <v>101</v>
      </c>
    </row>
    <row r="55" spans="1:98" x14ac:dyDescent="0.25">
      <c r="A55" s="2">
        <v>110000519920</v>
      </c>
      <c r="B55">
        <v>2023</v>
      </c>
      <c r="C55" t="s">
        <v>566</v>
      </c>
      <c r="D55" t="s">
        <v>567</v>
      </c>
      <c r="E55" t="s">
        <v>568</v>
      </c>
      <c r="F55" t="s">
        <v>455</v>
      </c>
      <c r="G55">
        <v>95959</v>
      </c>
      <c r="H55">
        <v>39.259293999999997</v>
      </c>
      <c r="I55">
        <v>-121.03256</v>
      </c>
      <c r="J55" t="e">
        <v>#N/A</v>
      </c>
      <c r="K55" s="2">
        <v>110000519920</v>
      </c>
      <c r="L55" t="s">
        <v>352</v>
      </c>
      <c r="M55">
        <v>4952</v>
      </c>
      <c r="N55" t="s">
        <v>353</v>
      </c>
      <c r="O55" t="e">
        <v>#N/A</v>
      </c>
      <c r="P55" t="e">
        <v>#N/A</v>
      </c>
      <c r="Q55" t="e">
        <v>#N/A</v>
      </c>
      <c r="R55">
        <v>365</v>
      </c>
      <c r="S55">
        <v>3.4912537E-2</v>
      </c>
      <c r="T55">
        <f t="shared" si="2"/>
        <v>9.5650786301369861E-5</v>
      </c>
      <c r="U55">
        <f t="shared" si="3"/>
        <v>1.662501761904762E-3</v>
      </c>
      <c r="V55">
        <v>0</v>
      </c>
      <c r="W55" t="s">
        <v>95</v>
      </c>
      <c r="X55" t="s">
        <v>96</v>
      </c>
      <c r="Y55" t="s">
        <v>96</v>
      </c>
      <c r="Z55" t="s">
        <v>569</v>
      </c>
      <c r="AA55" t="s">
        <v>570</v>
      </c>
      <c r="AB55" s="2">
        <v>18020125000668</v>
      </c>
      <c r="AC55" t="e">
        <v>#N/A</v>
      </c>
      <c r="AD55" t="s">
        <v>115</v>
      </c>
      <c r="AE55" t="s">
        <v>352</v>
      </c>
      <c r="AF55">
        <v>2021</v>
      </c>
      <c r="AG55" s="2">
        <v>110000519920</v>
      </c>
      <c r="AH55" s="2">
        <v>110000519920</v>
      </c>
      <c r="AI55" t="s">
        <v>569</v>
      </c>
      <c r="AL55">
        <v>2023</v>
      </c>
      <c r="AM55">
        <v>18020125000668</v>
      </c>
      <c r="AN55" t="s">
        <v>570</v>
      </c>
      <c r="AO55">
        <v>0.69</v>
      </c>
      <c r="AP55" t="s">
        <v>101</v>
      </c>
      <c r="AQ55">
        <v>0.39550000000000002</v>
      </c>
      <c r="AR55" t="s">
        <v>102</v>
      </c>
      <c r="AS55">
        <v>0.39550000000000002</v>
      </c>
      <c r="AT55">
        <v>0.61192946500000001</v>
      </c>
      <c r="AU55" t="s">
        <v>101</v>
      </c>
      <c r="AV55" t="s">
        <v>101</v>
      </c>
      <c r="AW55" t="s">
        <v>101</v>
      </c>
      <c r="AX55" t="s">
        <v>101</v>
      </c>
      <c r="AY55" t="s">
        <v>101</v>
      </c>
      <c r="AZ55" t="s">
        <v>101</v>
      </c>
      <c r="BA55" t="s">
        <v>101</v>
      </c>
      <c r="BB55" t="s">
        <v>101</v>
      </c>
      <c r="BC55" t="s">
        <v>101</v>
      </c>
      <c r="BD55" t="s">
        <v>101</v>
      </c>
      <c r="BE55" t="s">
        <v>101</v>
      </c>
      <c r="BF55" t="s">
        <v>101</v>
      </c>
      <c r="BG55" t="s">
        <v>101</v>
      </c>
      <c r="BH55" t="s">
        <v>101</v>
      </c>
      <c r="BI55" t="s">
        <v>101</v>
      </c>
      <c r="BJ55" t="s">
        <v>101</v>
      </c>
      <c r="BK55" t="s">
        <v>101</v>
      </c>
      <c r="BL55" t="s">
        <v>101</v>
      </c>
      <c r="BM55" t="s">
        <v>101</v>
      </c>
      <c r="BN55" t="s">
        <v>101</v>
      </c>
      <c r="BO55" t="s">
        <v>101</v>
      </c>
      <c r="BP55" t="s">
        <v>101</v>
      </c>
      <c r="BQ55" t="s">
        <v>101</v>
      </c>
      <c r="BR55" t="s">
        <v>101</v>
      </c>
      <c r="BS55" t="s">
        <v>374</v>
      </c>
      <c r="BT55" t="s">
        <v>101</v>
      </c>
      <c r="BU55" t="s">
        <v>374</v>
      </c>
      <c r="BV55" t="s">
        <v>101</v>
      </c>
      <c r="BW55" t="s">
        <v>374</v>
      </c>
      <c r="BX55" t="s">
        <v>101</v>
      </c>
      <c r="BY55" t="s">
        <v>101</v>
      </c>
      <c r="BZ55" t="s">
        <v>101</v>
      </c>
      <c r="CA55" t="s">
        <v>101</v>
      </c>
      <c r="CB55" t="s">
        <v>101</v>
      </c>
      <c r="CC55" t="s">
        <v>101</v>
      </c>
      <c r="CD55" t="s">
        <v>101</v>
      </c>
      <c r="CE55" t="s">
        <v>101</v>
      </c>
      <c r="CF55" t="s">
        <v>101</v>
      </c>
      <c r="CG55" t="s">
        <v>101</v>
      </c>
      <c r="CH55" t="s">
        <v>101</v>
      </c>
      <c r="CI55" t="s">
        <v>101</v>
      </c>
    </row>
    <row r="56" spans="1:98" x14ac:dyDescent="0.25">
      <c r="A56" s="2">
        <v>110000520026</v>
      </c>
      <c r="B56">
        <v>2021</v>
      </c>
      <c r="C56" t="s">
        <v>571</v>
      </c>
      <c r="D56" t="s">
        <v>572</v>
      </c>
      <c r="E56" t="s">
        <v>573</v>
      </c>
      <c r="F56" t="s">
        <v>455</v>
      </c>
      <c r="G56">
        <v>95954</v>
      </c>
      <c r="H56">
        <v>39.814230000000002</v>
      </c>
      <c r="I56">
        <v>-121.58031699999999</v>
      </c>
      <c r="J56" t="e">
        <v>#N/A</v>
      </c>
      <c r="K56" s="2">
        <v>110000520026</v>
      </c>
      <c r="L56" t="s">
        <v>379</v>
      </c>
      <c r="M56">
        <v>4941</v>
      </c>
      <c r="N56" t="s">
        <v>574</v>
      </c>
      <c r="O56" t="e">
        <v>#N/A</v>
      </c>
      <c r="P56" t="e">
        <v>#N/A</v>
      </c>
      <c r="Q56" t="e">
        <v>#N/A</v>
      </c>
      <c r="R56">
        <v>250</v>
      </c>
      <c r="S56">
        <v>1.1605554000000001E-2</v>
      </c>
      <c r="T56">
        <f t="shared" si="2"/>
        <v>4.6422216000000001E-5</v>
      </c>
      <c r="U56">
        <f t="shared" si="3"/>
        <v>5.5264542857142861E-4</v>
      </c>
      <c r="V56">
        <v>0</v>
      </c>
      <c r="W56" t="s">
        <v>95</v>
      </c>
      <c r="X56" t="s">
        <v>96</v>
      </c>
      <c r="Y56" t="s">
        <v>96</v>
      </c>
      <c r="Z56" t="s">
        <v>575</v>
      </c>
      <c r="AA56" t="s">
        <v>576</v>
      </c>
      <c r="AB56" s="2">
        <v>18020158006557</v>
      </c>
      <c r="AC56" t="e">
        <v>#N/A</v>
      </c>
      <c r="AD56" t="s">
        <v>115</v>
      </c>
      <c r="AE56" t="s">
        <v>116</v>
      </c>
      <c r="AF56">
        <v>2021</v>
      </c>
      <c r="AG56" s="2">
        <v>110000520026</v>
      </c>
      <c r="AH56" s="2">
        <v>110000520026</v>
      </c>
      <c r="AI56" t="s">
        <v>575</v>
      </c>
      <c r="AL56">
        <v>2023</v>
      </c>
      <c r="AM56">
        <v>18020158006557</v>
      </c>
      <c r="AN56" t="s">
        <v>576</v>
      </c>
      <c r="AO56">
        <v>2</v>
      </c>
      <c r="AP56" t="s">
        <v>101</v>
      </c>
      <c r="AQ56">
        <v>0.29016666666666702</v>
      </c>
      <c r="AR56" t="s">
        <v>102</v>
      </c>
      <c r="AS56">
        <v>0.29016666666666702</v>
      </c>
      <c r="AT56">
        <v>0.44895457166666702</v>
      </c>
      <c r="AU56">
        <v>2770264</v>
      </c>
      <c r="AV56" t="s">
        <v>577</v>
      </c>
      <c r="AW56">
        <v>3</v>
      </c>
      <c r="AX56">
        <v>20.204000000000001</v>
      </c>
      <c r="AY56">
        <v>34.186</v>
      </c>
      <c r="AZ56">
        <v>47.79</v>
      </c>
      <c r="BA56">
        <v>68.558999999999997</v>
      </c>
      <c r="BB56">
        <v>40.783000000000001</v>
      </c>
      <c r="BC56">
        <v>7.4589999999999996</v>
      </c>
      <c r="BD56">
        <v>0.85</v>
      </c>
      <c r="BE56">
        <v>0.71899999999999997</v>
      </c>
      <c r="BF56">
        <v>2.3010000000000002</v>
      </c>
      <c r="BG56">
        <v>0.46899999999999997</v>
      </c>
      <c r="BH56">
        <v>0.46100000000000002</v>
      </c>
      <c r="BI56">
        <v>3.4969999999999999</v>
      </c>
      <c r="BJ56">
        <v>22.86</v>
      </c>
      <c r="BK56" t="s">
        <v>64</v>
      </c>
      <c r="BL56">
        <v>0.46100000000000002</v>
      </c>
      <c r="BM56">
        <v>1.12713936430318</v>
      </c>
      <c r="BN56">
        <v>0.60311515183618103</v>
      </c>
      <c r="BO56">
        <v>49.398533007334997</v>
      </c>
      <c r="BP56">
        <v>5.5873398491445903</v>
      </c>
      <c r="BQ56">
        <v>1.0976884392827999</v>
      </c>
      <c r="BR56">
        <v>1.12713936430318</v>
      </c>
      <c r="BS56" t="s">
        <v>104</v>
      </c>
      <c r="BT56">
        <v>5.5873398491445903</v>
      </c>
      <c r="BU56" t="s">
        <v>105</v>
      </c>
      <c r="BV56">
        <v>1.0976884392827999</v>
      </c>
      <c r="BW56" t="s">
        <v>176</v>
      </c>
      <c r="BX56" s="8">
        <f>($T56*'Conversion Factors'!$B$3)/($BV56*'Conversion Factors'!$B$4)</f>
        <v>4.2290885408550929E-2</v>
      </c>
      <c r="BY56" s="8">
        <f>($T56*'Conversion Factors'!$B$3)/($BR56*'Conversion Factors'!$B$4)</f>
        <v>4.1185870594360033E-2</v>
      </c>
      <c r="BZ56" s="8">
        <f>($T56*'Conversion Factors'!$B$3)/($BT56*'Conversion Factors'!$B$4)</f>
        <v>8.3084647172674032E-3</v>
      </c>
      <c r="CA56" s="8">
        <f>($U56*'Conversion Factors'!$B$3)/($BV56*'Conversion Factors'!$B$4)</f>
        <v>0.5034629215303682</v>
      </c>
      <c r="CB56" s="8">
        <f>($U56*'Conversion Factors'!$B$3)/($BR56*'Conversion Factors'!$B$4)</f>
        <v>0.49030798326619091</v>
      </c>
      <c r="CC56" s="8">
        <f>($U56*'Conversion Factors'!$B$3)/($BT56*'Conversion Factors'!$B$4)</f>
        <v>9.8910294253183373E-2</v>
      </c>
      <c r="CD56" t="str">
        <f t="shared" si="6"/>
        <v>NO</v>
      </c>
      <c r="CE56" t="str">
        <f t="shared" si="7"/>
        <v>NO</v>
      </c>
      <c r="CF56" t="str">
        <f t="shared" si="8"/>
        <v>NO</v>
      </c>
      <c r="CG56" t="str">
        <f t="shared" si="9"/>
        <v>NO</v>
      </c>
      <c r="CH56" s="8">
        <f t="shared" si="4"/>
        <v>1.0488810865216004E-3</v>
      </c>
      <c r="CI56" t="str">
        <f t="shared" si="5"/>
        <v>NO</v>
      </c>
    </row>
    <row r="57" spans="1:98" x14ac:dyDescent="0.25">
      <c r="A57" s="9">
        <v>110000521221</v>
      </c>
      <c r="B57" s="10">
        <v>2015</v>
      </c>
      <c r="C57" s="10" t="s">
        <v>578</v>
      </c>
      <c r="D57" s="10" t="s">
        <v>579</v>
      </c>
      <c r="E57" s="10" t="s">
        <v>580</v>
      </c>
      <c r="F57" s="10" t="s">
        <v>387</v>
      </c>
      <c r="G57" s="10">
        <v>71730</v>
      </c>
      <c r="H57" s="10">
        <v>33.2044</v>
      </c>
      <c r="I57" s="10">
        <v>-92.630799999999994</v>
      </c>
      <c r="J57" s="10" t="s">
        <v>581</v>
      </c>
      <c r="K57" s="9">
        <v>110000521221</v>
      </c>
      <c r="L57" s="10" t="s">
        <v>582</v>
      </c>
      <c r="M57" s="10">
        <v>4953</v>
      </c>
      <c r="N57" s="10" t="s">
        <v>380</v>
      </c>
      <c r="O57" s="10" t="e">
        <v>#N/A</v>
      </c>
      <c r="P57" s="10" t="e">
        <v>#N/A</v>
      </c>
      <c r="Q57" s="10" t="e">
        <v>#N/A</v>
      </c>
      <c r="R57" s="10">
        <v>250</v>
      </c>
      <c r="S57" s="10">
        <v>358.44400789999997</v>
      </c>
      <c r="T57" s="10">
        <f t="shared" si="2"/>
        <v>1.4337760315999999</v>
      </c>
      <c r="U57" s="10">
        <f t="shared" si="3"/>
        <v>17.068762280952381</v>
      </c>
      <c r="V57" s="10">
        <v>0.26582641000000001</v>
      </c>
      <c r="W57" s="11" t="s">
        <v>583</v>
      </c>
      <c r="X57" s="10">
        <v>90</v>
      </c>
      <c r="Y57" s="11" t="s">
        <v>584</v>
      </c>
      <c r="Z57" s="10" t="s">
        <v>585</v>
      </c>
      <c r="AA57" s="10" t="s">
        <v>586</v>
      </c>
      <c r="AB57" s="9">
        <v>8040202000533</v>
      </c>
      <c r="AC57" s="10" t="e">
        <v>#N/A</v>
      </c>
      <c r="AD57" s="10" t="e">
        <v>#N/A</v>
      </c>
      <c r="AE57" s="10" t="e">
        <v>#N/A</v>
      </c>
      <c r="AF57" s="10">
        <v>2015</v>
      </c>
      <c r="AG57" s="9">
        <v>110000521221</v>
      </c>
      <c r="AH57" s="9">
        <v>110000521221</v>
      </c>
      <c r="AI57" s="10" t="s">
        <v>587</v>
      </c>
      <c r="AJ57" s="10" t="s">
        <v>585</v>
      </c>
      <c r="AK57" s="10" t="s">
        <v>588</v>
      </c>
      <c r="AL57" s="10">
        <v>2023</v>
      </c>
      <c r="AM57" s="11" t="s">
        <v>589</v>
      </c>
      <c r="AN57" s="10" t="s">
        <v>590</v>
      </c>
      <c r="AO57" s="10" t="s">
        <v>101</v>
      </c>
      <c r="AP57" s="10">
        <v>1.1677999999999999</v>
      </c>
      <c r="AQ57" s="10">
        <v>0.18774946428571401</v>
      </c>
      <c r="AR57" s="10" t="s">
        <v>102</v>
      </c>
      <c r="AS57" s="10">
        <v>1.1677999999999999</v>
      </c>
      <c r="AT57" s="10">
        <v>1.8068551939999999</v>
      </c>
      <c r="AU57" s="10">
        <v>17914653</v>
      </c>
      <c r="AV57" s="10" t="s">
        <v>101</v>
      </c>
      <c r="AW57" s="10">
        <v>1</v>
      </c>
      <c r="AX57" s="10">
        <v>1.377</v>
      </c>
      <c r="AY57" s="10">
        <v>2.0019999999999998</v>
      </c>
      <c r="AZ57" s="10">
        <v>2.2090000000000001</v>
      </c>
      <c r="BA57" s="10">
        <v>2.2210000000000001</v>
      </c>
      <c r="BB57" s="10">
        <v>2.258</v>
      </c>
      <c r="BC57" s="10">
        <v>1.6319999999999999</v>
      </c>
      <c r="BD57" s="10">
        <v>0.89200000000000002</v>
      </c>
      <c r="BE57" s="10">
        <v>0.26200000000000001</v>
      </c>
      <c r="BF57" s="10">
        <v>0.20899999999999999</v>
      </c>
      <c r="BG57" s="10">
        <v>0.37</v>
      </c>
      <c r="BH57" s="10">
        <v>1.724</v>
      </c>
      <c r="BI57" s="10">
        <v>2.2890000000000001</v>
      </c>
      <c r="BJ57" s="10">
        <v>1.84</v>
      </c>
      <c r="BK57" s="10" t="s">
        <v>62</v>
      </c>
      <c r="BL57" s="10">
        <v>0.20899999999999999</v>
      </c>
      <c r="BM57" s="10">
        <v>0.51100244498777503</v>
      </c>
      <c r="BN57" s="10">
        <v>0.26592090286772202</v>
      </c>
      <c r="BO57" s="10">
        <v>3.3667481662591698</v>
      </c>
      <c r="BP57" s="10">
        <v>0.99800198630223202</v>
      </c>
      <c r="BQ57" s="10">
        <v>4.4177388606357004</v>
      </c>
      <c r="BR57" s="10">
        <v>4.4177388606357004</v>
      </c>
      <c r="BS57" s="10" t="s">
        <v>176</v>
      </c>
      <c r="BT57" s="10">
        <v>4.4177388606357004</v>
      </c>
      <c r="BU57" s="10" t="s">
        <v>176</v>
      </c>
      <c r="BV57" s="10">
        <v>4.4177388606357004</v>
      </c>
      <c r="BW57" s="10" t="s">
        <v>176</v>
      </c>
      <c r="BX57" s="12">
        <f>($T57*'Conversion Factors'!$B$3)/($BV57*'Conversion Factors'!$B$4)</f>
        <v>324.54974746825201</v>
      </c>
      <c r="BY57" s="12">
        <f>($T57*'Conversion Factors'!$B$3)/($BR57*'Conversion Factors'!$B$4)</f>
        <v>324.54974746825201</v>
      </c>
      <c r="BZ57" s="12">
        <f>($T57*'Conversion Factors'!$B$3)/($BT57*'Conversion Factors'!$B$4)</f>
        <v>324.54974746825201</v>
      </c>
      <c r="CA57" s="12">
        <f>($U57*'Conversion Factors'!$B$3)/($BV57*'Conversion Factors'!$B$4)</f>
        <v>3863.6874698601432</v>
      </c>
      <c r="CB57" s="12">
        <f>($U57*'Conversion Factors'!$B$3)/($BR57*'Conversion Factors'!$B$4)</f>
        <v>3863.6874698601432</v>
      </c>
      <c r="CC57" s="12">
        <f>($U57*'Conversion Factors'!$B$3)/($BT57*'Conversion Factors'!$B$4)</f>
        <v>3863.6874698601432</v>
      </c>
      <c r="CD57" s="10" t="str">
        <f t="shared" si="6"/>
        <v>NO</v>
      </c>
      <c r="CE57" s="10" t="str">
        <f t="shared" si="7"/>
        <v>NO</v>
      </c>
      <c r="CF57" s="10" t="str">
        <f t="shared" si="8"/>
        <v>NO</v>
      </c>
      <c r="CG57" s="10" t="str">
        <f t="shared" si="9"/>
        <v>YES</v>
      </c>
      <c r="CH57" s="12">
        <f t="shared" si="4"/>
        <v>8.0493488955419643</v>
      </c>
      <c r="CI57" s="10" t="str">
        <f t="shared" si="5"/>
        <v>YES</v>
      </c>
      <c r="CJ57" s="15" t="s">
        <v>591</v>
      </c>
      <c r="CK57" s="15"/>
      <c r="CL57" s="15"/>
      <c r="CM57" s="15"/>
      <c r="CN57" s="15" t="s">
        <v>592</v>
      </c>
      <c r="CO57" s="17">
        <v>42391</v>
      </c>
      <c r="CS57" t="s">
        <v>593</v>
      </c>
      <c r="CT57" s="17">
        <v>42299</v>
      </c>
    </row>
    <row r="58" spans="1:98" x14ac:dyDescent="0.25">
      <c r="A58" s="2">
        <v>110000524987</v>
      </c>
      <c r="B58">
        <v>2017</v>
      </c>
      <c r="C58" t="s">
        <v>594</v>
      </c>
      <c r="D58" t="s">
        <v>595</v>
      </c>
      <c r="E58" t="s">
        <v>596</v>
      </c>
      <c r="F58" t="s">
        <v>455</v>
      </c>
      <c r="G58">
        <v>95991</v>
      </c>
      <c r="H58">
        <v>39.107500000000002</v>
      </c>
      <c r="I58">
        <v>-121.612278</v>
      </c>
      <c r="J58" t="e">
        <v>#N/A</v>
      </c>
      <c r="K58" s="2">
        <v>110000524987</v>
      </c>
      <c r="L58" t="s">
        <v>352</v>
      </c>
      <c r="M58">
        <v>4952</v>
      </c>
      <c r="N58" t="s">
        <v>353</v>
      </c>
      <c r="O58" t="e">
        <v>#N/A</v>
      </c>
      <c r="P58" t="e">
        <v>#N/A</v>
      </c>
      <c r="Q58" t="e">
        <v>#N/A</v>
      </c>
      <c r="R58">
        <v>365</v>
      </c>
      <c r="S58">
        <v>0.86468688400000004</v>
      </c>
      <c r="T58">
        <f t="shared" si="2"/>
        <v>2.3690051616438359E-3</v>
      </c>
      <c r="U58">
        <f t="shared" si="3"/>
        <v>4.1175565904761909E-2</v>
      </c>
      <c r="V58">
        <v>0</v>
      </c>
      <c r="W58" t="s">
        <v>95</v>
      </c>
      <c r="X58" t="s">
        <v>96</v>
      </c>
      <c r="Y58" t="s">
        <v>96</v>
      </c>
      <c r="Z58" t="s">
        <v>597</v>
      </c>
      <c r="AA58" t="s">
        <v>598</v>
      </c>
      <c r="AB58" s="2">
        <v>18020159005373</v>
      </c>
      <c r="AC58" t="e">
        <v>#N/A</v>
      </c>
      <c r="AD58" t="s">
        <v>148</v>
      </c>
      <c r="AE58" t="s">
        <v>352</v>
      </c>
      <c r="AF58">
        <v>2015</v>
      </c>
      <c r="AG58" s="2">
        <v>110000524987</v>
      </c>
      <c r="AH58" s="2">
        <v>110000524987</v>
      </c>
      <c r="AI58" t="s">
        <v>597</v>
      </c>
      <c r="AJ58" t="s">
        <v>599</v>
      </c>
      <c r="AL58">
        <v>2023</v>
      </c>
      <c r="AM58">
        <v>18020159005373</v>
      </c>
      <c r="AN58" t="s">
        <v>598</v>
      </c>
      <c r="AO58">
        <v>10.5</v>
      </c>
      <c r="AP58" t="s">
        <v>101</v>
      </c>
      <c r="AQ58">
        <v>2.02799444444444</v>
      </c>
      <c r="AR58" t="s">
        <v>102</v>
      </c>
      <c r="AS58">
        <v>2.02799444444444</v>
      </c>
      <c r="AT58">
        <v>3.1377738442777798</v>
      </c>
      <c r="AU58">
        <v>7970949</v>
      </c>
      <c r="AV58" t="s">
        <v>101</v>
      </c>
      <c r="AW58">
        <v>2</v>
      </c>
      <c r="AX58">
        <v>1.532</v>
      </c>
      <c r="AY58">
        <v>3.5190000000000001</v>
      </c>
      <c r="AZ58">
        <v>7.1150000000000002</v>
      </c>
      <c r="BA58">
        <v>4.9790000000000001</v>
      </c>
      <c r="BB58">
        <v>2.2309999999999999</v>
      </c>
      <c r="BC58">
        <v>0.90800000000000003</v>
      </c>
      <c r="BD58">
        <v>0.64300000000000002</v>
      </c>
      <c r="BE58">
        <v>0.28999999999999998</v>
      </c>
      <c r="BF58">
        <v>7.5999999999999998E-2</v>
      </c>
      <c r="BG58">
        <v>0.189</v>
      </c>
      <c r="BH58">
        <v>0.26800000000000002</v>
      </c>
      <c r="BI58">
        <v>0.98599999999999999</v>
      </c>
      <c r="BJ58">
        <v>1.2230000000000001</v>
      </c>
      <c r="BK58" t="s">
        <v>62</v>
      </c>
      <c r="BL58">
        <v>7.5999999999999998E-2</v>
      </c>
      <c r="BM58">
        <v>0.185819070904645</v>
      </c>
      <c r="BN58">
        <v>9.3315818984310697E-2</v>
      </c>
      <c r="BO58">
        <v>3.7457212713936401</v>
      </c>
      <c r="BP58">
        <v>0.58883686378478395</v>
      </c>
      <c r="BQ58">
        <v>7.6718186901657202</v>
      </c>
      <c r="BR58">
        <v>7.6718186901657202</v>
      </c>
      <c r="BS58" t="s">
        <v>176</v>
      </c>
      <c r="BT58">
        <v>7.6718186901657202</v>
      </c>
      <c r="BU58" t="s">
        <v>176</v>
      </c>
      <c r="BV58">
        <v>7.6718186901657202</v>
      </c>
      <c r="BW58" t="s">
        <v>176</v>
      </c>
      <c r="BX58" s="8">
        <f>($T58*'Conversion Factors'!$B$3)/($BV58*'Conversion Factors'!$B$4)</f>
        <v>0.30879316330567014</v>
      </c>
      <c r="BY58" s="8">
        <f>($T58*'Conversion Factors'!$B$3)/($BR58*'Conversion Factors'!$B$4)</f>
        <v>0.30879316330567014</v>
      </c>
      <c r="BZ58" s="8">
        <f>($T58*'Conversion Factors'!$B$3)/($BT58*'Conversion Factors'!$B$4)</f>
        <v>0.30879316330567014</v>
      </c>
      <c r="CA58" s="8">
        <f>($U58*'Conversion Factors'!$B$3)/($BV58*'Conversion Factors'!$B$4)</f>
        <v>5.3671192669795058</v>
      </c>
      <c r="CB58" s="8">
        <f>($U58*'Conversion Factors'!$B$3)/($BR58*'Conversion Factors'!$B$4)</f>
        <v>5.3671192669795058</v>
      </c>
      <c r="CC58" s="8">
        <f>($U58*'Conversion Factors'!$B$3)/($BT58*'Conversion Factors'!$B$4)</f>
        <v>5.3671192669795058</v>
      </c>
      <c r="CD58" t="str">
        <f t="shared" si="6"/>
        <v>NO</v>
      </c>
      <c r="CE58" t="str">
        <f t="shared" si="7"/>
        <v>NO</v>
      </c>
      <c r="CF58" t="str">
        <f t="shared" si="8"/>
        <v>NO</v>
      </c>
      <c r="CG58" t="str">
        <f t="shared" si="9"/>
        <v>NO</v>
      </c>
      <c r="CH58" s="8">
        <f t="shared" si="4"/>
        <v>1.1181498472873971E-2</v>
      </c>
      <c r="CI58" t="str">
        <f t="shared" si="5"/>
        <v>NO</v>
      </c>
    </row>
    <row r="59" spans="1:98" x14ac:dyDescent="0.25">
      <c r="A59" s="2">
        <v>110000525842</v>
      </c>
      <c r="B59">
        <v>2023</v>
      </c>
      <c r="C59" t="s">
        <v>600</v>
      </c>
      <c r="D59" t="s">
        <v>601</v>
      </c>
      <c r="E59" t="s">
        <v>602</v>
      </c>
      <c r="F59" t="s">
        <v>455</v>
      </c>
      <c r="G59">
        <v>92316</v>
      </c>
      <c r="H59">
        <v>34.055900000000001</v>
      </c>
      <c r="I59">
        <v>-117.36134</v>
      </c>
      <c r="J59" t="e">
        <v>#N/A</v>
      </c>
      <c r="K59" s="2">
        <v>110000525842</v>
      </c>
      <c r="L59" t="s">
        <v>352</v>
      </c>
      <c r="M59">
        <v>4952</v>
      </c>
      <c r="N59" t="s">
        <v>353</v>
      </c>
      <c r="O59" t="e">
        <v>#N/A</v>
      </c>
      <c r="P59" t="e">
        <v>#N/A</v>
      </c>
      <c r="Q59" t="e">
        <v>#N/A</v>
      </c>
      <c r="R59">
        <v>365</v>
      </c>
      <c r="S59">
        <v>7.9446847199999997</v>
      </c>
      <c r="T59">
        <f t="shared" si="2"/>
        <v>2.1766259506849316E-2</v>
      </c>
      <c r="U59">
        <f t="shared" si="3"/>
        <v>0.37831831999999999</v>
      </c>
      <c r="V59">
        <v>0</v>
      </c>
      <c r="W59" t="s">
        <v>95</v>
      </c>
      <c r="X59" t="s">
        <v>96</v>
      </c>
      <c r="Y59" t="s">
        <v>96</v>
      </c>
      <c r="Z59" t="s">
        <v>603</v>
      </c>
      <c r="AA59" t="s">
        <v>604</v>
      </c>
      <c r="AB59" s="2">
        <v>18070203002243</v>
      </c>
      <c r="AC59" t="e">
        <v>#N/A</v>
      </c>
      <c r="AD59" t="s">
        <v>115</v>
      </c>
      <c r="AE59" t="s">
        <v>352</v>
      </c>
      <c r="AF59">
        <v>2021</v>
      </c>
      <c r="AG59" s="2">
        <v>110000525842</v>
      </c>
      <c r="AH59" s="2">
        <v>110000525842</v>
      </c>
      <c r="AI59" t="s">
        <v>603</v>
      </c>
      <c r="AJ59" t="s">
        <v>605</v>
      </c>
      <c r="AL59">
        <v>2023</v>
      </c>
      <c r="AM59">
        <v>18070203002243</v>
      </c>
      <c r="AN59" t="s">
        <v>604</v>
      </c>
      <c r="AO59">
        <v>11.7</v>
      </c>
      <c r="AP59">
        <v>6.5</v>
      </c>
      <c r="AQ59">
        <v>3.4968750000000002</v>
      </c>
      <c r="AR59" t="s">
        <v>102</v>
      </c>
      <c r="AS59">
        <v>6.5</v>
      </c>
      <c r="AT59">
        <v>10.056995000000001</v>
      </c>
      <c r="AU59" t="s">
        <v>101</v>
      </c>
      <c r="AV59" t="s">
        <v>101</v>
      </c>
      <c r="AW59" t="s">
        <v>101</v>
      </c>
      <c r="AX59" t="s">
        <v>101</v>
      </c>
      <c r="AY59" t="s">
        <v>101</v>
      </c>
      <c r="AZ59" t="s">
        <v>101</v>
      </c>
      <c r="BA59" t="s">
        <v>101</v>
      </c>
      <c r="BB59" t="s">
        <v>101</v>
      </c>
      <c r="BC59" t="s">
        <v>101</v>
      </c>
      <c r="BD59" t="s">
        <v>101</v>
      </c>
      <c r="BE59" t="s">
        <v>101</v>
      </c>
      <c r="BF59" t="s">
        <v>101</v>
      </c>
      <c r="BG59" t="s">
        <v>101</v>
      </c>
      <c r="BH59" t="s">
        <v>101</v>
      </c>
      <c r="BI59" t="s">
        <v>101</v>
      </c>
      <c r="BJ59" t="s">
        <v>101</v>
      </c>
      <c r="BK59" t="s">
        <v>101</v>
      </c>
      <c r="BL59" t="s">
        <v>101</v>
      </c>
      <c r="BM59" t="s">
        <v>101</v>
      </c>
      <c r="BN59" t="s">
        <v>101</v>
      </c>
      <c r="BO59" t="s">
        <v>101</v>
      </c>
      <c r="BP59" t="s">
        <v>101</v>
      </c>
      <c r="BQ59" t="s">
        <v>101</v>
      </c>
      <c r="BR59" t="s">
        <v>101</v>
      </c>
      <c r="BS59" t="s">
        <v>374</v>
      </c>
      <c r="BT59" t="s">
        <v>101</v>
      </c>
      <c r="BU59" t="s">
        <v>374</v>
      </c>
      <c r="BV59" t="s">
        <v>101</v>
      </c>
      <c r="BW59" t="s">
        <v>374</v>
      </c>
      <c r="BX59" t="s">
        <v>101</v>
      </c>
      <c r="BY59" t="s">
        <v>101</v>
      </c>
      <c r="BZ59" t="s">
        <v>101</v>
      </c>
      <c r="CA59" t="s">
        <v>101</v>
      </c>
      <c r="CB59" t="s">
        <v>101</v>
      </c>
      <c r="CC59" t="s">
        <v>101</v>
      </c>
      <c r="CD59" t="s">
        <v>101</v>
      </c>
      <c r="CE59" t="s">
        <v>101</v>
      </c>
      <c r="CF59" t="s">
        <v>101</v>
      </c>
      <c r="CG59" t="s">
        <v>101</v>
      </c>
      <c r="CH59" t="s">
        <v>101</v>
      </c>
      <c r="CI59" t="s">
        <v>101</v>
      </c>
    </row>
    <row r="60" spans="1:98" x14ac:dyDescent="0.25">
      <c r="A60" s="2">
        <v>110000538525</v>
      </c>
      <c r="B60">
        <v>2018</v>
      </c>
      <c r="C60" t="s">
        <v>606</v>
      </c>
      <c r="D60" t="s">
        <v>607</v>
      </c>
      <c r="E60" t="s">
        <v>608</v>
      </c>
      <c r="F60" t="s">
        <v>180</v>
      </c>
      <c r="G60">
        <v>15774</v>
      </c>
      <c r="H60">
        <v>40.660400000000003</v>
      </c>
      <c r="I60">
        <v>-79.341099999999997</v>
      </c>
      <c r="J60" t="s">
        <v>609</v>
      </c>
      <c r="K60" s="2">
        <v>110000538525</v>
      </c>
      <c r="L60" t="s">
        <v>93</v>
      </c>
      <c r="M60">
        <v>4911</v>
      </c>
      <c r="N60" t="s">
        <v>610</v>
      </c>
      <c r="O60" t="e">
        <v>#N/A</v>
      </c>
      <c r="P60" t="e">
        <v>#N/A</v>
      </c>
      <c r="Q60" t="e">
        <v>#N/A</v>
      </c>
      <c r="R60">
        <v>250</v>
      </c>
      <c r="S60">
        <v>3.1764978510000001</v>
      </c>
      <c r="T60">
        <f t="shared" si="2"/>
        <v>1.2705991404E-2</v>
      </c>
      <c r="U60">
        <f t="shared" si="3"/>
        <v>0.15126180242857143</v>
      </c>
      <c r="V60">
        <v>0</v>
      </c>
      <c r="W60" t="s">
        <v>95</v>
      </c>
      <c r="X60" t="s">
        <v>96</v>
      </c>
      <c r="Y60" t="s">
        <v>96</v>
      </c>
      <c r="Z60" t="s">
        <v>611</v>
      </c>
      <c r="AA60" t="s">
        <v>612</v>
      </c>
      <c r="AB60" s="3" t="s">
        <v>613</v>
      </c>
      <c r="AC60" t="e">
        <v>#N/A</v>
      </c>
      <c r="AD60" t="s">
        <v>148</v>
      </c>
      <c r="AE60" t="s">
        <v>116</v>
      </c>
      <c r="AF60">
        <v>2015</v>
      </c>
      <c r="AG60" s="2">
        <v>110000538525</v>
      </c>
      <c r="AH60" s="2">
        <v>110000538525</v>
      </c>
      <c r="AI60" t="s">
        <v>611</v>
      </c>
      <c r="AJ60" t="s">
        <v>614</v>
      </c>
      <c r="AK60" t="s">
        <v>615</v>
      </c>
      <c r="AL60">
        <v>2023</v>
      </c>
      <c r="AM60" s="1" t="s">
        <v>613</v>
      </c>
      <c r="AN60" t="s">
        <v>612</v>
      </c>
      <c r="AO60">
        <v>4.2000000000000003E-2</v>
      </c>
      <c r="AP60" t="s">
        <v>101</v>
      </c>
      <c r="AQ60">
        <v>0.21520244550513701</v>
      </c>
      <c r="AR60" t="s">
        <v>102</v>
      </c>
      <c r="AS60">
        <v>0.21520244550513701</v>
      </c>
      <c r="AT60">
        <v>0.332967679758913</v>
      </c>
      <c r="AU60">
        <v>4741433</v>
      </c>
      <c r="AV60" t="s">
        <v>616</v>
      </c>
      <c r="AW60">
        <v>4</v>
      </c>
      <c r="AX60">
        <v>117.57899999999999</v>
      </c>
      <c r="AY60">
        <v>140.44999999999999</v>
      </c>
      <c r="AZ60">
        <v>183.78700000000001</v>
      </c>
      <c r="BA60">
        <v>284.952</v>
      </c>
      <c r="BB60">
        <v>203.79</v>
      </c>
      <c r="BC60">
        <v>132.911</v>
      </c>
      <c r="BD60">
        <v>84.747</v>
      </c>
      <c r="BE60">
        <v>49.999000000000002</v>
      </c>
      <c r="BF60">
        <v>36.779000000000003</v>
      </c>
      <c r="BG60">
        <v>63.201000000000001</v>
      </c>
      <c r="BH60">
        <v>93.353999999999999</v>
      </c>
      <c r="BI60">
        <v>149.92400000000001</v>
      </c>
      <c r="BJ60">
        <v>175.86</v>
      </c>
      <c r="BK60" t="s">
        <v>62</v>
      </c>
      <c r="BL60">
        <v>36.779000000000003</v>
      </c>
      <c r="BM60">
        <v>89.924205378973099</v>
      </c>
      <c r="BN60">
        <v>56.136596096494699</v>
      </c>
      <c r="BO60">
        <v>287.47921760391199</v>
      </c>
      <c r="BP60">
        <v>156.964736689045</v>
      </c>
      <c r="BQ60">
        <v>0.81410190650101</v>
      </c>
      <c r="BR60">
        <v>89.924205378973099</v>
      </c>
      <c r="BS60" t="s">
        <v>104</v>
      </c>
      <c r="BT60">
        <v>156.964736689045</v>
      </c>
      <c r="BU60" t="s">
        <v>105</v>
      </c>
      <c r="BV60">
        <v>56.136596096494699</v>
      </c>
      <c r="BW60" t="s">
        <v>106</v>
      </c>
      <c r="BX60" s="8">
        <f>($T60*'Conversion Factors'!$B$3)/($BV60*'Conversion Factors'!$B$4)</f>
        <v>0.2263406100034874</v>
      </c>
      <c r="BY60" s="8">
        <f>($T60*'Conversion Factors'!$B$3)/($BR60*'Conversion Factors'!$B$4)</f>
        <v>0.1412966770231926</v>
      </c>
      <c r="BZ60" s="8">
        <f>($T60*'Conversion Factors'!$B$3)/($BT60*'Conversion Factors'!$B$4)</f>
        <v>8.0948063061904177E-2</v>
      </c>
      <c r="CA60" s="8">
        <f>($U60*'Conversion Factors'!$B$3)/($BV60*'Conversion Factors'!$B$4)</f>
        <v>2.6945310714700885</v>
      </c>
      <c r="CB60" s="8">
        <f>($U60*'Conversion Factors'!$B$3)/($BR60*'Conversion Factors'!$B$4)</f>
        <v>1.68210329789515</v>
      </c>
      <c r="CC60" s="8">
        <f>($U60*'Conversion Factors'!$B$3)/($BT60*'Conversion Factors'!$B$4)</f>
        <v>0.96366741740362116</v>
      </c>
      <c r="CD60" t="str">
        <f t="shared" si="6"/>
        <v>NO</v>
      </c>
      <c r="CE60" t="str">
        <f t="shared" si="7"/>
        <v>NO</v>
      </c>
      <c r="CF60" t="str">
        <f t="shared" si="8"/>
        <v>NO</v>
      </c>
      <c r="CG60" t="str">
        <f t="shared" si="9"/>
        <v>NO</v>
      </c>
      <c r="CH60" s="8">
        <f t="shared" si="4"/>
        <v>5.6136063988960179E-3</v>
      </c>
      <c r="CI60" t="str">
        <f t="shared" si="5"/>
        <v>NO</v>
      </c>
    </row>
    <row r="61" spans="1:98" x14ac:dyDescent="0.25">
      <c r="A61" s="2">
        <v>110000539757</v>
      </c>
      <c r="B61">
        <v>2020</v>
      </c>
      <c r="C61" t="s">
        <v>617</v>
      </c>
      <c r="D61" t="s">
        <v>618</v>
      </c>
      <c r="E61" t="s">
        <v>511</v>
      </c>
      <c r="F61" t="s">
        <v>350</v>
      </c>
      <c r="G61">
        <v>70669</v>
      </c>
      <c r="H61">
        <v>30.242155</v>
      </c>
      <c r="I61">
        <v>-93.274386000000007</v>
      </c>
      <c r="J61" t="s">
        <v>619</v>
      </c>
      <c r="K61" s="2">
        <v>110000539757</v>
      </c>
      <c r="L61" t="s">
        <v>467</v>
      </c>
      <c r="M61">
        <v>2911</v>
      </c>
      <c r="N61" t="s">
        <v>620</v>
      </c>
      <c r="O61" t="e">
        <v>#N/A</v>
      </c>
      <c r="P61" t="e">
        <v>#N/A</v>
      </c>
      <c r="Q61" t="e">
        <v>#N/A</v>
      </c>
      <c r="R61">
        <v>250</v>
      </c>
      <c r="S61">
        <v>13.979519</v>
      </c>
      <c r="T61">
        <f t="shared" si="2"/>
        <v>5.5918075999999997E-2</v>
      </c>
      <c r="U61">
        <f t="shared" si="3"/>
        <v>0.6656913809523809</v>
      </c>
      <c r="V61">
        <v>0.144943391</v>
      </c>
      <c r="W61" s="1" t="s">
        <v>621</v>
      </c>
      <c r="X61">
        <v>92</v>
      </c>
      <c r="Y61" s="1" t="s">
        <v>621</v>
      </c>
      <c r="Z61" t="s">
        <v>622</v>
      </c>
      <c r="AA61" t="s">
        <v>623</v>
      </c>
      <c r="AB61" s="2">
        <v>8080206001238</v>
      </c>
      <c r="AC61" t="e">
        <v>#N/A</v>
      </c>
      <c r="AD61" t="e">
        <v>#N/A</v>
      </c>
      <c r="AE61" t="e">
        <v>#N/A</v>
      </c>
      <c r="AF61">
        <v>2015</v>
      </c>
      <c r="AG61" s="2">
        <v>110000539757</v>
      </c>
      <c r="AH61" s="2">
        <v>110000539757</v>
      </c>
      <c r="AI61" t="s">
        <v>624</v>
      </c>
      <c r="AJ61" t="s">
        <v>625</v>
      </c>
      <c r="AK61" t="s">
        <v>626</v>
      </c>
      <c r="AL61">
        <v>2023</v>
      </c>
      <c r="AM61" s="1" t="s">
        <v>627</v>
      </c>
      <c r="AN61" t="s">
        <v>623</v>
      </c>
      <c r="AO61" t="s">
        <v>101</v>
      </c>
      <c r="AP61">
        <v>11.44</v>
      </c>
      <c r="AQ61">
        <v>0.96895370370370404</v>
      </c>
      <c r="AR61" t="s">
        <v>102</v>
      </c>
      <c r="AS61">
        <v>11.44</v>
      </c>
      <c r="AT61">
        <v>17.700311200000002</v>
      </c>
      <c r="AU61">
        <v>3710370</v>
      </c>
      <c r="AV61" t="s">
        <v>628</v>
      </c>
      <c r="AW61">
        <v>6</v>
      </c>
      <c r="AX61">
        <v>4911.8490000000002</v>
      </c>
      <c r="AY61">
        <v>9586.9320000000007</v>
      </c>
      <c r="AZ61">
        <v>8482.5930000000008</v>
      </c>
      <c r="BA61">
        <v>7614.674</v>
      </c>
      <c r="BB61">
        <v>5843.6610000000001</v>
      </c>
      <c r="BC61">
        <v>5082.1760000000004</v>
      </c>
      <c r="BD61">
        <v>3275.0740000000001</v>
      </c>
      <c r="BE61">
        <v>3221.5509999999999</v>
      </c>
      <c r="BF61">
        <v>2027.0550000000001</v>
      </c>
      <c r="BG61">
        <v>2441.5070000000001</v>
      </c>
      <c r="BH61">
        <v>1781.61</v>
      </c>
      <c r="BI61">
        <v>2530.9290000000001</v>
      </c>
      <c r="BJ61">
        <v>7507.4470000000001</v>
      </c>
      <c r="BK61" t="s">
        <v>64</v>
      </c>
      <c r="BL61">
        <v>1781.61</v>
      </c>
      <c r="BM61">
        <v>4356.0146699266497</v>
      </c>
      <c r="BN61">
        <v>3117.29776332856</v>
      </c>
      <c r="BO61">
        <v>12009.4107579462</v>
      </c>
      <c r="BP61">
        <v>8423.19370633369</v>
      </c>
      <c r="BQ61">
        <v>43.277044498777499</v>
      </c>
      <c r="BR61">
        <v>4356.0146699266497</v>
      </c>
      <c r="BS61" t="s">
        <v>104</v>
      </c>
      <c r="BT61">
        <v>8423.19370633369</v>
      </c>
      <c r="BU61" t="s">
        <v>105</v>
      </c>
      <c r="BV61">
        <v>3117.29776332856</v>
      </c>
      <c r="BW61" t="s">
        <v>106</v>
      </c>
      <c r="BX61" s="8">
        <f>($T61*'Conversion Factors'!$B$3)/($BV61*'Conversion Factors'!$B$4)</f>
        <v>1.793799638193443E-2</v>
      </c>
      <c r="BY61" s="8">
        <f>($T61*'Conversion Factors'!$B$3)/($BR61*'Conversion Factors'!$B$4)</f>
        <v>1.2836980643350678E-2</v>
      </c>
      <c r="BZ61" s="8">
        <f>($T61*'Conversion Factors'!$B$3)/($BT61*'Conversion Factors'!$B$4)</f>
        <v>6.6385836476671872E-3</v>
      </c>
      <c r="CA61" s="8">
        <f>($U61*'Conversion Factors'!$B$3)/($BV61*'Conversion Factors'!$B$4)</f>
        <v>0.21354757597540988</v>
      </c>
      <c r="CB61" s="8">
        <f>($U61*'Conversion Factors'!$B$3)/($BR61*'Conversion Factors'!$B$4)</f>
        <v>0.1528211981351271</v>
      </c>
      <c r="CC61" s="8">
        <f>($U61*'Conversion Factors'!$B$3)/($BT61*'Conversion Factors'!$B$4)</f>
        <v>7.9030757710323654E-2</v>
      </c>
      <c r="CD61" t="str">
        <f t="shared" si="6"/>
        <v>NO</v>
      </c>
      <c r="CE61" t="str">
        <f t="shared" si="7"/>
        <v>NO</v>
      </c>
      <c r="CF61" t="str">
        <f t="shared" si="8"/>
        <v>NO</v>
      </c>
      <c r="CG61" t="str">
        <f t="shared" si="9"/>
        <v>NO</v>
      </c>
      <c r="CH61" s="8">
        <f t="shared" si="4"/>
        <v>4.4489078328210392E-4</v>
      </c>
      <c r="CI61" t="str">
        <f t="shared" si="5"/>
        <v>NO</v>
      </c>
    </row>
    <row r="62" spans="1:98" x14ac:dyDescent="0.25">
      <c r="A62" s="2">
        <v>110000540610</v>
      </c>
      <c r="B62">
        <v>2015</v>
      </c>
      <c r="C62" t="s">
        <v>629</v>
      </c>
      <c r="D62" t="s">
        <v>630</v>
      </c>
      <c r="E62" t="s">
        <v>631</v>
      </c>
      <c r="F62" t="s">
        <v>180</v>
      </c>
      <c r="G62" t="s">
        <v>632</v>
      </c>
      <c r="H62">
        <v>39.901820000000001</v>
      </c>
      <c r="I62">
        <v>-75.144549999999995</v>
      </c>
      <c r="J62" t="e">
        <v>#N/A</v>
      </c>
      <c r="K62" s="2">
        <v>110000540610</v>
      </c>
      <c r="L62" t="s">
        <v>352</v>
      </c>
      <c r="M62">
        <v>4952</v>
      </c>
      <c r="N62" t="s">
        <v>353</v>
      </c>
      <c r="O62" t="e">
        <v>#N/A</v>
      </c>
      <c r="P62" t="e">
        <v>#N/A</v>
      </c>
      <c r="Q62" t="e">
        <v>#N/A</v>
      </c>
      <c r="R62">
        <v>365</v>
      </c>
      <c r="S62">
        <v>265.36635000000001</v>
      </c>
      <c r="T62">
        <f t="shared" si="2"/>
        <v>0.72703109589041104</v>
      </c>
      <c r="U62">
        <f t="shared" si="3"/>
        <v>12.636492857142859</v>
      </c>
      <c r="V62">
        <v>0</v>
      </c>
      <c r="W62" t="s">
        <v>95</v>
      </c>
      <c r="X62" t="s">
        <v>96</v>
      </c>
      <c r="Y62" t="s">
        <v>96</v>
      </c>
      <c r="Z62" t="s">
        <v>633</v>
      </c>
      <c r="AA62" t="s">
        <v>136</v>
      </c>
      <c r="AB62" s="2">
        <v>2040202000077</v>
      </c>
      <c r="AC62" t="e">
        <v>#N/A</v>
      </c>
      <c r="AD62" t="s">
        <v>148</v>
      </c>
      <c r="AE62" t="s">
        <v>352</v>
      </c>
      <c r="AF62">
        <v>2015</v>
      </c>
      <c r="AG62" s="2">
        <v>110000540610</v>
      </c>
      <c r="AH62" s="2">
        <v>110000540610</v>
      </c>
      <c r="AI62" t="s">
        <v>634</v>
      </c>
      <c r="AJ62" t="s">
        <v>633</v>
      </c>
      <c r="AL62">
        <v>2023</v>
      </c>
      <c r="AM62" s="1" t="s">
        <v>635</v>
      </c>
      <c r="AN62" t="s">
        <v>136</v>
      </c>
      <c r="AO62">
        <v>112</v>
      </c>
      <c r="AP62" t="s">
        <v>101</v>
      </c>
      <c r="AQ62">
        <v>84.0833333333333</v>
      </c>
      <c r="AR62" t="s">
        <v>102</v>
      </c>
      <c r="AS62">
        <v>84.0833333333333</v>
      </c>
      <c r="AT62">
        <v>130.096255833333</v>
      </c>
      <c r="AU62">
        <v>4495868</v>
      </c>
      <c r="AV62" t="s">
        <v>139</v>
      </c>
      <c r="AW62">
        <v>6</v>
      </c>
      <c r="AX62">
        <v>14065.768</v>
      </c>
      <c r="AY62">
        <v>15025.574000000001</v>
      </c>
      <c r="AZ62">
        <v>13982.848</v>
      </c>
      <c r="BA62">
        <v>20492.784</v>
      </c>
      <c r="BB62">
        <v>24069.246999999999</v>
      </c>
      <c r="BC62">
        <v>16561.062000000002</v>
      </c>
      <c r="BD62">
        <v>11141.664000000001</v>
      </c>
      <c r="BE62">
        <v>7957.1540000000005</v>
      </c>
      <c r="BF62">
        <v>6156.2420000000002</v>
      </c>
      <c r="BG62">
        <v>7030.19</v>
      </c>
      <c r="BH62">
        <v>8331.4560000000001</v>
      </c>
      <c r="BI62">
        <v>11318.754999999999</v>
      </c>
      <c r="BJ62">
        <v>16723.425999999999</v>
      </c>
      <c r="BK62" t="s">
        <v>62</v>
      </c>
      <c r="BL62">
        <v>6156.2420000000002</v>
      </c>
      <c r="BM62">
        <v>15051.936430317801</v>
      </c>
      <c r="BN62">
        <v>11252.179116125</v>
      </c>
      <c r="BO62">
        <v>34390.630806845998</v>
      </c>
      <c r="BP62">
        <v>28139.489877345401</v>
      </c>
      <c r="BQ62">
        <v>318.08375509372502</v>
      </c>
      <c r="BR62">
        <v>15051.936430317801</v>
      </c>
      <c r="BS62" t="s">
        <v>104</v>
      </c>
      <c r="BT62">
        <v>28139.489877345401</v>
      </c>
      <c r="BU62" t="s">
        <v>105</v>
      </c>
      <c r="BV62">
        <v>11252.179116125</v>
      </c>
      <c r="BW62" t="s">
        <v>106</v>
      </c>
      <c r="BX62" s="8">
        <f>($T62*'Conversion Factors'!$B$3)/($BV62*'Conversion Factors'!$B$4)</f>
        <v>6.4612470916725354E-2</v>
      </c>
      <c r="BY62" s="8">
        <f>($T62*'Conversion Factors'!$B$3)/($BR62*'Conversion Factors'!$B$4)</f>
        <v>4.8301499229429098E-2</v>
      </c>
      <c r="BZ62" s="8">
        <f>($T62*'Conversion Factors'!$B$3)/($BT62*'Conversion Factors'!$B$4)</f>
        <v>2.5836683573845831E-2</v>
      </c>
      <c r="CA62" s="8">
        <f>($U62*'Conversion Factors'!$B$3)/($BV62*'Conversion Factors'!$B$4)</f>
        <v>1.1230262802192741</v>
      </c>
      <c r="CB62" s="8">
        <f>($U62*'Conversion Factors'!$B$3)/($BR62*'Conversion Factors'!$B$4)</f>
        <v>0.83952605803531533</v>
      </c>
      <c r="CC62" s="8">
        <f>($U62*'Conversion Factors'!$B$3)/($BT62*'Conversion Factors'!$B$4)</f>
        <v>0.44906616687874901</v>
      </c>
      <c r="CD62" t="str">
        <f t="shared" si="6"/>
        <v>NO</v>
      </c>
      <c r="CE62" t="str">
        <f t="shared" si="7"/>
        <v>NO</v>
      </c>
      <c r="CF62" t="str">
        <f t="shared" si="8"/>
        <v>NO</v>
      </c>
      <c r="CG62" t="str">
        <f t="shared" si="9"/>
        <v>NO</v>
      </c>
      <c r="CH62" s="8">
        <f t="shared" si="4"/>
        <v>2.3396380837901543E-3</v>
      </c>
      <c r="CI62" t="str">
        <f t="shared" si="5"/>
        <v>NO</v>
      </c>
    </row>
    <row r="63" spans="1:98" x14ac:dyDescent="0.25">
      <c r="A63" s="2">
        <v>110000542119</v>
      </c>
      <c r="B63">
        <v>2015</v>
      </c>
      <c r="C63" t="s">
        <v>636</v>
      </c>
      <c r="D63" t="s">
        <v>637</v>
      </c>
      <c r="E63" t="s">
        <v>631</v>
      </c>
      <c r="F63" t="s">
        <v>180</v>
      </c>
      <c r="G63">
        <v>19153</v>
      </c>
      <c r="H63">
        <v>39.886130000000001</v>
      </c>
      <c r="I63">
        <v>-75.218249999999998</v>
      </c>
      <c r="J63" t="e">
        <v>#N/A</v>
      </c>
      <c r="K63" s="2">
        <v>110000542119</v>
      </c>
      <c r="L63" t="s">
        <v>352</v>
      </c>
      <c r="M63" t="e">
        <v>#N/A</v>
      </c>
      <c r="N63" t="e">
        <v>#N/A</v>
      </c>
      <c r="O63" t="e">
        <v>#N/A</v>
      </c>
      <c r="P63" t="e">
        <v>#N/A</v>
      </c>
      <c r="Q63" t="e">
        <v>#N/A</v>
      </c>
      <c r="R63">
        <v>365</v>
      </c>
      <c r="S63">
        <v>563.87037499999997</v>
      </c>
      <c r="T63">
        <f t="shared" si="2"/>
        <v>1.5448503424657534</v>
      </c>
      <c r="U63">
        <f t="shared" si="3"/>
        <v>26.850970238095236</v>
      </c>
      <c r="V63">
        <v>0</v>
      </c>
      <c r="W63" t="s">
        <v>95</v>
      </c>
      <c r="X63" t="s">
        <v>96</v>
      </c>
      <c r="Y63" t="s">
        <v>96</v>
      </c>
      <c r="Z63" t="s">
        <v>638</v>
      </c>
      <c r="AA63" t="s">
        <v>639</v>
      </c>
      <c r="AB63" s="2">
        <v>2040203009681</v>
      </c>
      <c r="AC63" t="e">
        <v>#N/A</v>
      </c>
      <c r="AD63" t="s">
        <v>148</v>
      </c>
      <c r="AE63" t="s">
        <v>352</v>
      </c>
      <c r="AF63">
        <v>2015</v>
      </c>
      <c r="AG63" s="2">
        <v>110000542119</v>
      </c>
      <c r="AH63" s="2">
        <v>110000542119</v>
      </c>
      <c r="AL63">
        <v>2023</v>
      </c>
      <c r="AM63" s="1" t="s">
        <v>640</v>
      </c>
      <c r="AN63" t="s">
        <v>641</v>
      </c>
      <c r="AO63">
        <v>200</v>
      </c>
      <c r="AP63" t="s">
        <v>101</v>
      </c>
      <c r="AQ63">
        <v>87.7083333333333</v>
      </c>
      <c r="AR63" t="s">
        <v>102</v>
      </c>
      <c r="AS63">
        <v>87.7083333333333</v>
      </c>
      <c r="AT63">
        <v>135.70496458333301</v>
      </c>
      <c r="AU63" t="s">
        <v>101</v>
      </c>
      <c r="AV63" t="s">
        <v>101</v>
      </c>
      <c r="AW63" t="s">
        <v>101</v>
      </c>
      <c r="AX63" t="s">
        <v>101</v>
      </c>
      <c r="AY63" t="s">
        <v>101</v>
      </c>
      <c r="AZ63" t="s">
        <v>101</v>
      </c>
      <c r="BA63" t="s">
        <v>101</v>
      </c>
      <c r="BB63" t="s">
        <v>101</v>
      </c>
      <c r="BC63" t="s">
        <v>101</v>
      </c>
      <c r="BD63" t="s">
        <v>101</v>
      </c>
      <c r="BE63" t="s">
        <v>101</v>
      </c>
      <c r="BF63" t="s">
        <v>101</v>
      </c>
      <c r="BG63" t="s">
        <v>101</v>
      </c>
      <c r="BH63" t="s">
        <v>101</v>
      </c>
      <c r="BI63" t="s">
        <v>101</v>
      </c>
      <c r="BJ63" t="s">
        <v>101</v>
      </c>
      <c r="BK63" t="s">
        <v>101</v>
      </c>
      <c r="BL63" t="s">
        <v>101</v>
      </c>
      <c r="BM63" t="s">
        <v>101</v>
      </c>
      <c r="BN63" t="s">
        <v>101</v>
      </c>
      <c r="BO63" t="s">
        <v>101</v>
      </c>
      <c r="BP63" t="s">
        <v>101</v>
      </c>
      <c r="BQ63" t="s">
        <v>101</v>
      </c>
      <c r="BR63" t="s">
        <v>101</v>
      </c>
      <c r="BS63" t="s">
        <v>374</v>
      </c>
      <c r="BT63" t="s">
        <v>101</v>
      </c>
      <c r="BU63" t="s">
        <v>374</v>
      </c>
      <c r="BV63" t="s">
        <v>101</v>
      </c>
      <c r="BW63" t="s">
        <v>374</v>
      </c>
      <c r="BX63" t="s">
        <v>101</v>
      </c>
      <c r="BY63" t="s">
        <v>101</v>
      </c>
      <c r="BZ63" t="s">
        <v>101</v>
      </c>
      <c r="CA63" t="s">
        <v>101</v>
      </c>
      <c r="CB63" t="s">
        <v>101</v>
      </c>
      <c r="CC63" t="s">
        <v>101</v>
      </c>
      <c r="CD63" t="s">
        <v>101</v>
      </c>
      <c r="CE63" t="s">
        <v>101</v>
      </c>
      <c r="CF63" t="s">
        <v>101</v>
      </c>
      <c r="CG63" t="s">
        <v>101</v>
      </c>
      <c r="CH63" t="s">
        <v>101</v>
      </c>
      <c r="CI63" t="s">
        <v>101</v>
      </c>
    </row>
    <row r="64" spans="1:98" x14ac:dyDescent="0.25">
      <c r="A64" s="2">
        <v>110000542896</v>
      </c>
      <c r="B64">
        <v>2024</v>
      </c>
      <c r="C64" t="s">
        <v>642</v>
      </c>
      <c r="D64" t="s">
        <v>643</v>
      </c>
      <c r="E64" t="s">
        <v>644</v>
      </c>
      <c r="F64" t="s">
        <v>259</v>
      </c>
      <c r="G64" t="s">
        <v>645</v>
      </c>
      <c r="H64">
        <v>38.041639000000004</v>
      </c>
      <c r="I64">
        <v>-84.208667000000005</v>
      </c>
      <c r="J64" t="e">
        <v>#N/A</v>
      </c>
      <c r="K64" s="2">
        <v>110000542896</v>
      </c>
      <c r="L64" t="s">
        <v>352</v>
      </c>
      <c r="M64">
        <v>4952</v>
      </c>
      <c r="N64" t="s">
        <v>353</v>
      </c>
      <c r="O64" t="e">
        <v>#N/A</v>
      </c>
      <c r="P64" t="e">
        <v>#N/A</v>
      </c>
      <c r="Q64" t="e">
        <v>#N/A</v>
      </c>
      <c r="R64">
        <v>365</v>
      </c>
      <c r="S64">
        <v>3.322567625</v>
      </c>
      <c r="T64">
        <f t="shared" si="2"/>
        <v>9.1029249999999996E-3</v>
      </c>
      <c r="U64">
        <f t="shared" si="3"/>
        <v>0.15821750595238096</v>
      </c>
      <c r="V64">
        <v>0</v>
      </c>
      <c r="W64" t="s">
        <v>95</v>
      </c>
      <c r="X64" t="s">
        <v>96</v>
      </c>
      <c r="Y64" t="s">
        <v>96</v>
      </c>
      <c r="Z64" t="s">
        <v>646</v>
      </c>
      <c r="AA64" t="s">
        <v>647</v>
      </c>
      <c r="AB64" s="2">
        <v>5100102000082</v>
      </c>
      <c r="AC64" t="e">
        <v>#N/A</v>
      </c>
      <c r="AD64" t="s">
        <v>115</v>
      </c>
      <c r="AE64" t="s">
        <v>352</v>
      </c>
      <c r="AF64">
        <v>2021</v>
      </c>
      <c r="AG64" s="2">
        <v>110000542896</v>
      </c>
      <c r="AH64" s="2">
        <v>110000542896</v>
      </c>
      <c r="AL64">
        <v>2023</v>
      </c>
      <c r="AM64" s="1" t="s">
        <v>648</v>
      </c>
      <c r="AN64" t="s">
        <v>647</v>
      </c>
      <c r="AO64">
        <v>7.2</v>
      </c>
      <c r="AP64">
        <v>4.0869999999999997</v>
      </c>
      <c r="AQ64">
        <v>3.3854166666666701</v>
      </c>
      <c r="AR64" t="s">
        <v>102</v>
      </c>
      <c r="AS64">
        <v>4.0869999999999997</v>
      </c>
      <c r="AT64">
        <v>6.3235290099999997</v>
      </c>
      <c r="AU64">
        <v>2057860</v>
      </c>
      <c r="AV64" t="s">
        <v>649</v>
      </c>
      <c r="AW64">
        <v>1</v>
      </c>
      <c r="AX64">
        <v>5.702</v>
      </c>
      <c r="AY64">
        <v>19.504000000000001</v>
      </c>
      <c r="AZ64">
        <v>37.107999999999997</v>
      </c>
      <c r="BA64">
        <v>15.321</v>
      </c>
      <c r="BB64">
        <v>8.0730000000000004</v>
      </c>
      <c r="BC64">
        <v>6.4690000000000003</v>
      </c>
      <c r="BD64">
        <v>4.0650000000000004</v>
      </c>
      <c r="BE64">
        <v>2.6709999999999998</v>
      </c>
      <c r="BF64">
        <v>1.7410000000000001</v>
      </c>
      <c r="BG64">
        <v>2.044</v>
      </c>
      <c r="BH64">
        <v>2.0219999999999998</v>
      </c>
      <c r="BI64">
        <v>3.609</v>
      </c>
      <c r="BJ64">
        <v>9.2460000000000004</v>
      </c>
      <c r="BK64" t="s">
        <v>62</v>
      </c>
      <c r="BL64">
        <v>1.7410000000000001</v>
      </c>
      <c r="BM64">
        <v>4.25672371638142</v>
      </c>
      <c r="BN64">
        <v>2.3867774670152899</v>
      </c>
      <c r="BO64">
        <v>13.941320293398499</v>
      </c>
      <c r="BP64">
        <v>6.5630443861405201</v>
      </c>
      <c r="BQ64">
        <v>15.4609511246944</v>
      </c>
      <c r="BR64">
        <v>15.4609511246944</v>
      </c>
      <c r="BS64" t="s">
        <v>176</v>
      </c>
      <c r="BT64">
        <v>15.4609511246944</v>
      </c>
      <c r="BU64" t="s">
        <v>176</v>
      </c>
      <c r="BV64">
        <v>15.4609511246944</v>
      </c>
      <c r="BW64" t="s">
        <v>176</v>
      </c>
      <c r="BX64" s="8">
        <f>($T64*'Conversion Factors'!$B$3)/($BV64*'Conversion Factors'!$B$4)</f>
        <v>0.58876875857014443</v>
      </c>
      <c r="BY64" s="8">
        <f>($T64*'Conversion Factors'!$B$3)/($BR64*'Conversion Factors'!$B$4)</f>
        <v>0.58876875857014443</v>
      </c>
      <c r="BZ64" s="8">
        <f>($T64*'Conversion Factors'!$B$3)/($BT64*'Conversion Factors'!$B$4)</f>
        <v>0.58876875857014443</v>
      </c>
      <c r="CA64" s="8">
        <f>($U64*'Conversion Factors'!$B$3)/($BV64*'Conversion Factors'!$B$4)</f>
        <v>10.23336175610013</v>
      </c>
      <c r="CB64" s="8">
        <f>($U64*'Conversion Factors'!$B$3)/($BR64*'Conversion Factors'!$B$4)</f>
        <v>10.23336175610013</v>
      </c>
      <c r="CC64" s="8">
        <f>($U64*'Conversion Factors'!$B$3)/($BT64*'Conversion Factors'!$B$4)</f>
        <v>10.23336175610013</v>
      </c>
      <c r="CD64" t="str">
        <f t="shared" si="6"/>
        <v>NO</v>
      </c>
      <c r="CE64" t="str">
        <f t="shared" si="7"/>
        <v>NO</v>
      </c>
      <c r="CF64" t="str">
        <f t="shared" si="8"/>
        <v>NO</v>
      </c>
      <c r="CG64" t="str">
        <f t="shared" si="9"/>
        <v>NO</v>
      </c>
      <c r="CH64" s="8">
        <f t="shared" si="4"/>
        <v>2.131950365854194E-2</v>
      </c>
      <c r="CI64" t="str">
        <f t="shared" si="5"/>
        <v>NO</v>
      </c>
    </row>
    <row r="65" spans="1:87" x14ac:dyDescent="0.25">
      <c r="A65" s="2">
        <v>110000547196</v>
      </c>
      <c r="B65">
        <v>2024</v>
      </c>
      <c r="C65" t="s">
        <v>650</v>
      </c>
      <c r="D65" t="s">
        <v>651</v>
      </c>
      <c r="E65" t="s">
        <v>323</v>
      </c>
      <c r="F65" t="s">
        <v>311</v>
      </c>
      <c r="G65">
        <v>60450</v>
      </c>
      <c r="H65">
        <v>41.405655000000003</v>
      </c>
      <c r="I65">
        <v>-88.335212999999996</v>
      </c>
      <c r="J65" t="s">
        <v>652</v>
      </c>
      <c r="K65" s="2">
        <v>110000547196</v>
      </c>
      <c r="L65" t="s">
        <v>207</v>
      </c>
      <c r="M65">
        <v>2869</v>
      </c>
      <c r="N65" t="s">
        <v>124</v>
      </c>
      <c r="O65" t="e">
        <v>#N/A</v>
      </c>
      <c r="P65" t="e">
        <v>#N/A</v>
      </c>
      <c r="Q65" t="e">
        <v>#N/A</v>
      </c>
      <c r="R65">
        <v>350</v>
      </c>
      <c r="S65">
        <v>0.53617400000000004</v>
      </c>
      <c r="T65">
        <f t="shared" si="2"/>
        <v>1.5319257142857143E-3</v>
      </c>
      <c r="U65">
        <f t="shared" si="3"/>
        <v>2.5532095238095239E-2</v>
      </c>
      <c r="V65">
        <v>0</v>
      </c>
      <c r="W65" t="s">
        <v>95</v>
      </c>
      <c r="X65" t="s">
        <v>96</v>
      </c>
      <c r="Y65" t="s">
        <v>96</v>
      </c>
      <c r="Z65" t="s">
        <v>653</v>
      </c>
      <c r="AA65" t="s">
        <v>654</v>
      </c>
      <c r="AB65" s="2">
        <v>7120005000849</v>
      </c>
      <c r="AC65" t="e">
        <v>#N/A</v>
      </c>
      <c r="AD65" t="s">
        <v>115</v>
      </c>
      <c r="AE65" t="s">
        <v>116</v>
      </c>
      <c r="AF65">
        <v>2021</v>
      </c>
      <c r="AG65" s="2">
        <v>110000547196</v>
      </c>
      <c r="AH65" s="2">
        <v>110000547196</v>
      </c>
      <c r="AL65">
        <v>2023</v>
      </c>
      <c r="AM65" s="1" t="s">
        <v>655</v>
      </c>
      <c r="AN65" t="s">
        <v>654</v>
      </c>
      <c r="AO65" t="s">
        <v>101</v>
      </c>
      <c r="AP65">
        <v>0.29899999999999999</v>
      </c>
      <c r="AQ65">
        <v>6.6388125000000006E-2</v>
      </c>
      <c r="AR65" t="s">
        <v>102</v>
      </c>
      <c r="AS65">
        <v>0.29899999999999999</v>
      </c>
      <c r="AT65">
        <v>0.46262176999999999</v>
      </c>
      <c r="AU65">
        <v>14779302</v>
      </c>
      <c r="AV65" t="s">
        <v>101</v>
      </c>
      <c r="AW65">
        <v>1</v>
      </c>
      <c r="AX65">
        <v>2.3220000000000001</v>
      </c>
      <c r="AY65">
        <v>2.0219999999999998</v>
      </c>
      <c r="AZ65">
        <v>2.4060000000000001</v>
      </c>
      <c r="BA65">
        <v>49.031999999999996</v>
      </c>
      <c r="BB65">
        <v>8.7059999999999995</v>
      </c>
      <c r="BC65">
        <v>3.55</v>
      </c>
      <c r="BD65">
        <v>1.847</v>
      </c>
      <c r="BE65">
        <v>1.0009999999999999</v>
      </c>
      <c r="BF65">
        <v>0.52100000000000002</v>
      </c>
      <c r="BG65">
        <v>0.70699999999999996</v>
      </c>
      <c r="BH65">
        <v>0.71499999999999997</v>
      </c>
      <c r="BI65">
        <v>6.3040000000000003</v>
      </c>
      <c r="BJ65">
        <v>2.3050000000000002</v>
      </c>
      <c r="BK65" t="s">
        <v>62</v>
      </c>
      <c r="BL65">
        <v>0.52100000000000002</v>
      </c>
      <c r="BM65">
        <v>1.2738386308068499</v>
      </c>
      <c r="BN65">
        <v>0.68455359008489902</v>
      </c>
      <c r="BO65">
        <v>5.6772616136919298</v>
      </c>
      <c r="BP65">
        <v>2.1535255386643</v>
      </c>
      <c r="BQ65">
        <v>1.13110457212714</v>
      </c>
      <c r="BR65">
        <v>1.2738386308068499</v>
      </c>
      <c r="BS65" t="s">
        <v>104</v>
      </c>
      <c r="BT65">
        <v>2.1535255386643</v>
      </c>
      <c r="BU65" t="s">
        <v>105</v>
      </c>
      <c r="BV65">
        <v>1.13110457212714</v>
      </c>
      <c r="BW65" t="s">
        <v>176</v>
      </c>
      <c r="BX65" s="8">
        <f>($T65*'Conversion Factors'!$B$3)/($BV65*'Conversion Factors'!$B$4)</f>
        <v>1.3543625868338554</v>
      </c>
      <c r="BY65" s="8">
        <f>($T65*'Conversion Factors'!$B$3)/($BR65*'Conversion Factors'!$B$4)</f>
        <v>1.2026057910611425</v>
      </c>
      <c r="BZ65" s="8">
        <f>($T65*'Conversion Factors'!$B$3)/($BT65*'Conversion Factors'!$B$4)</f>
        <v>0.7113571150105209</v>
      </c>
      <c r="CA65" s="8">
        <f>($U65*'Conversion Factors'!$B$3)/($BV65*'Conversion Factors'!$B$4)</f>
        <v>22.572709780564256</v>
      </c>
      <c r="CB65" s="8">
        <f>($U65*'Conversion Factors'!$B$3)/($BR65*'Conversion Factors'!$B$4)</f>
        <v>20.043429851019042</v>
      </c>
      <c r="CC65" s="8">
        <f>($U65*'Conversion Factors'!$B$3)/($BT65*'Conversion Factors'!$B$4)</f>
        <v>11.855951916842015</v>
      </c>
      <c r="CD65" t="str">
        <f t="shared" si="6"/>
        <v>NO</v>
      </c>
      <c r="CE65" t="str">
        <f t="shared" si="7"/>
        <v>NO</v>
      </c>
      <c r="CF65" t="str">
        <f t="shared" si="8"/>
        <v>NO</v>
      </c>
      <c r="CG65" t="str">
        <f t="shared" si="9"/>
        <v>NO</v>
      </c>
      <c r="CH65" s="8">
        <f t="shared" si="4"/>
        <v>4.7026478709508865E-2</v>
      </c>
      <c r="CI65" t="str">
        <f t="shared" si="5"/>
        <v>NO</v>
      </c>
    </row>
    <row r="66" spans="1:87" x14ac:dyDescent="0.25">
      <c r="A66" s="2">
        <v>110000551082</v>
      </c>
      <c r="B66">
        <v>2019</v>
      </c>
      <c r="C66" t="s">
        <v>656</v>
      </c>
      <c r="D66" t="s">
        <v>657</v>
      </c>
      <c r="E66" t="s">
        <v>658</v>
      </c>
      <c r="F66" t="s">
        <v>259</v>
      </c>
      <c r="G66" t="s">
        <v>659</v>
      </c>
      <c r="H66">
        <v>38.223610999999998</v>
      </c>
      <c r="I66">
        <v>-84.252778000000006</v>
      </c>
      <c r="J66" t="e">
        <v>#N/A</v>
      </c>
      <c r="K66" s="2">
        <v>110000551082</v>
      </c>
      <c r="L66" t="s">
        <v>352</v>
      </c>
      <c r="M66">
        <v>4952</v>
      </c>
      <c r="N66" t="s">
        <v>353</v>
      </c>
      <c r="O66" t="e">
        <v>#N/A</v>
      </c>
      <c r="P66" t="e">
        <v>#N/A</v>
      </c>
      <c r="Q66" t="e">
        <v>#N/A</v>
      </c>
      <c r="R66">
        <v>365</v>
      </c>
      <c r="S66">
        <v>8.2787889999999999E-3</v>
      </c>
      <c r="T66">
        <f t="shared" si="2"/>
        <v>2.2681613698630138E-5</v>
      </c>
      <c r="U66">
        <f t="shared" si="3"/>
        <v>3.9422804761904764E-4</v>
      </c>
      <c r="V66">
        <v>0</v>
      </c>
      <c r="W66" t="s">
        <v>95</v>
      </c>
      <c r="X66" t="s">
        <v>96</v>
      </c>
      <c r="Y66" t="s">
        <v>96</v>
      </c>
      <c r="Z66" t="s">
        <v>660</v>
      </c>
      <c r="AA66" t="s">
        <v>661</v>
      </c>
      <c r="AB66" s="2">
        <v>5100102000062</v>
      </c>
      <c r="AC66" t="e">
        <v>#N/A</v>
      </c>
      <c r="AD66" t="s">
        <v>148</v>
      </c>
      <c r="AE66" t="s">
        <v>352</v>
      </c>
      <c r="AF66">
        <v>2015</v>
      </c>
      <c r="AG66" s="2">
        <v>110000551082</v>
      </c>
      <c r="AH66" s="2">
        <v>110000551082</v>
      </c>
      <c r="AL66">
        <v>2023</v>
      </c>
      <c r="AM66" s="1" t="s">
        <v>662</v>
      </c>
      <c r="AN66" t="s">
        <v>661</v>
      </c>
      <c r="AO66">
        <v>2.7</v>
      </c>
      <c r="AP66">
        <v>1.7170000000000001</v>
      </c>
      <c r="AQ66">
        <v>1.6335833333333301</v>
      </c>
      <c r="AR66" t="s">
        <v>102</v>
      </c>
      <c r="AS66">
        <v>1.7170000000000001</v>
      </c>
      <c r="AT66">
        <v>2.6565939099999998</v>
      </c>
      <c r="AU66">
        <v>2057932</v>
      </c>
      <c r="AV66" t="s">
        <v>663</v>
      </c>
      <c r="AW66">
        <v>3</v>
      </c>
      <c r="AX66">
        <v>323.84100000000001</v>
      </c>
      <c r="AY66">
        <v>521.91499999999996</v>
      </c>
      <c r="AZ66">
        <v>679.18200000000002</v>
      </c>
      <c r="BA66">
        <v>580.32500000000005</v>
      </c>
      <c r="BB66">
        <v>464.399</v>
      </c>
      <c r="BC66">
        <v>301.70600000000002</v>
      </c>
      <c r="BD66">
        <v>168.309</v>
      </c>
      <c r="BE66">
        <v>104.902</v>
      </c>
      <c r="BF66">
        <v>117.563</v>
      </c>
      <c r="BG66">
        <v>150.24799999999999</v>
      </c>
      <c r="BH66">
        <v>122.226</v>
      </c>
      <c r="BI66">
        <v>258.92500000000001</v>
      </c>
      <c r="BJ66">
        <v>589.61099999999999</v>
      </c>
      <c r="BK66" t="s">
        <v>61</v>
      </c>
      <c r="BL66">
        <v>104.902</v>
      </c>
      <c r="BM66">
        <v>256.48410757946198</v>
      </c>
      <c r="BN66">
        <v>166.13165754681299</v>
      </c>
      <c r="BO66">
        <v>791.78728606357004</v>
      </c>
      <c r="BP66">
        <v>461.34834297111598</v>
      </c>
      <c r="BQ66">
        <v>6.4953396332518301</v>
      </c>
      <c r="BR66">
        <v>256.48410757946198</v>
      </c>
      <c r="BS66" t="s">
        <v>104</v>
      </c>
      <c r="BT66">
        <v>461.34834297111598</v>
      </c>
      <c r="BU66" t="s">
        <v>105</v>
      </c>
      <c r="BV66">
        <v>166.13165754681299</v>
      </c>
      <c r="BW66" t="s">
        <v>106</v>
      </c>
      <c r="BX66" s="8">
        <f>($T66*'Conversion Factors'!$B$3)/($BV66*'Conversion Factors'!$B$4)</f>
        <v>1.3652794436387814E-4</v>
      </c>
      <c r="BY66" s="8">
        <f>($T66*'Conversion Factors'!$B$3)/($BR66*'Conversion Factors'!$B$4)</f>
        <v>8.8432823041884154E-5</v>
      </c>
      <c r="BZ66" s="8">
        <f>($T66*'Conversion Factors'!$B$3)/($BT66*'Conversion Factors'!$B$4)</f>
        <v>4.9163748053279961E-5</v>
      </c>
      <c r="CA66" s="8">
        <f>($U66*'Conversion Factors'!$B$3)/($BV66*'Conversion Factors'!$B$4)</f>
        <v>2.3729856996578817E-3</v>
      </c>
      <c r="CB66" s="8">
        <f>($U66*'Conversion Factors'!$B$3)/($BR66*'Conversion Factors'!$B$4)</f>
        <v>1.5370466862041768E-3</v>
      </c>
      <c r="CC66" s="8">
        <f>($U66*'Conversion Factors'!$B$3)/($BT66*'Conversion Factors'!$B$4)</f>
        <v>8.5451276378319921E-4</v>
      </c>
      <c r="CD66" t="str">
        <f t="shared" si="6"/>
        <v>NO</v>
      </c>
      <c r="CE66" t="str">
        <f t="shared" si="7"/>
        <v>NO</v>
      </c>
      <c r="CF66" t="str">
        <f t="shared" si="8"/>
        <v>NO</v>
      </c>
      <c r="CG66" t="str">
        <f t="shared" si="9"/>
        <v>NO</v>
      </c>
      <c r="CH66" s="8">
        <f t="shared" si="4"/>
        <v>4.9437202076205871E-6</v>
      </c>
      <c r="CI66" t="str">
        <f t="shared" si="5"/>
        <v>NO</v>
      </c>
    </row>
    <row r="67" spans="1:87" x14ac:dyDescent="0.25">
      <c r="A67" s="2">
        <v>110000557013</v>
      </c>
      <c r="B67">
        <v>2020</v>
      </c>
      <c r="C67" t="s">
        <v>664</v>
      </c>
      <c r="D67" t="s">
        <v>665</v>
      </c>
      <c r="E67" t="s">
        <v>666</v>
      </c>
      <c r="F67" t="s">
        <v>259</v>
      </c>
      <c r="G67" t="s">
        <v>667</v>
      </c>
      <c r="H67">
        <v>37.106380000000001</v>
      </c>
      <c r="I67">
        <v>-84.066829999999996</v>
      </c>
      <c r="J67" t="e">
        <v>#N/A</v>
      </c>
      <c r="K67" s="2">
        <v>110000557013</v>
      </c>
      <c r="L67" t="s">
        <v>352</v>
      </c>
      <c r="M67">
        <v>4952</v>
      </c>
      <c r="N67" t="s">
        <v>353</v>
      </c>
      <c r="O67" t="e">
        <v>#N/A</v>
      </c>
      <c r="P67" t="e">
        <v>#N/A</v>
      </c>
      <c r="Q67" t="e">
        <v>#N/A</v>
      </c>
      <c r="R67">
        <v>365</v>
      </c>
      <c r="S67">
        <v>2.8348892999999999</v>
      </c>
      <c r="T67">
        <f t="shared" si="2"/>
        <v>7.7668199999999998E-3</v>
      </c>
      <c r="U67">
        <f t="shared" si="3"/>
        <v>0.13499472857142858</v>
      </c>
      <c r="V67">
        <v>0</v>
      </c>
      <c r="W67" t="s">
        <v>95</v>
      </c>
      <c r="X67" t="s">
        <v>96</v>
      </c>
      <c r="Y67" t="s">
        <v>96</v>
      </c>
      <c r="Z67" t="s">
        <v>668</v>
      </c>
      <c r="AA67" t="s">
        <v>669</v>
      </c>
      <c r="AB67" s="2">
        <v>5130101001074</v>
      </c>
      <c r="AC67" t="e">
        <v>#N/A</v>
      </c>
      <c r="AD67" t="s">
        <v>148</v>
      </c>
      <c r="AE67" t="s">
        <v>352</v>
      </c>
      <c r="AF67">
        <v>2015</v>
      </c>
      <c r="AG67" s="2">
        <v>110000557013</v>
      </c>
      <c r="AH67" s="2">
        <v>110000557013</v>
      </c>
      <c r="AL67">
        <v>2023</v>
      </c>
      <c r="AM67" s="1" t="s">
        <v>670</v>
      </c>
      <c r="AN67" t="s">
        <v>669</v>
      </c>
      <c r="AO67">
        <v>5</v>
      </c>
      <c r="AP67">
        <v>3.4089999999999998</v>
      </c>
      <c r="AQ67">
        <v>3.0855000000000001</v>
      </c>
      <c r="AR67" t="s">
        <v>102</v>
      </c>
      <c r="AS67">
        <v>3.4089999999999998</v>
      </c>
      <c r="AT67">
        <v>5.2745070700000003</v>
      </c>
      <c r="AU67">
        <v>10186944</v>
      </c>
      <c r="AV67" t="s">
        <v>671</v>
      </c>
      <c r="AW67">
        <v>1</v>
      </c>
      <c r="AX67">
        <v>2.1320000000000001</v>
      </c>
      <c r="AY67">
        <v>8.1310000000000002</v>
      </c>
      <c r="AZ67">
        <v>16.663</v>
      </c>
      <c r="BA67">
        <v>5.6029999999999998</v>
      </c>
      <c r="BB67">
        <v>2.7869999999999999</v>
      </c>
      <c r="BC67">
        <v>2.3159999999999998</v>
      </c>
      <c r="BD67">
        <v>1.44</v>
      </c>
      <c r="BE67">
        <v>0.93600000000000005</v>
      </c>
      <c r="BF67">
        <v>0.626</v>
      </c>
      <c r="BG67">
        <v>0.76100000000000001</v>
      </c>
      <c r="BH67">
        <v>0.71299999999999997</v>
      </c>
      <c r="BI67">
        <v>2.5409999999999999</v>
      </c>
      <c r="BJ67">
        <v>3.7469999999999999</v>
      </c>
      <c r="BK67" t="s">
        <v>62</v>
      </c>
      <c r="BL67">
        <v>0.626</v>
      </c>
      <c r="BM67">
        <v>1.5305623471882599</v>
      </c>
      <c r="BN67">
        <v>0.827848356634309</v>
      </c>
      <c r="BO67">
        <v>5.2127139364303199</v>
      </c>
      <c r="BP67">
        <v>2.2970871227473602</v>
      </c>
      <c r="BQ67">
        <v>12.8961053056235</v>
      </c>
      <c r="BR67">
        <v>12.8961053056235</v>
      </c>
      <c r="BS67" t="s">
        <v>176</v>
      </c>
      <c r="BT67">
        <v>12.8961053056235</v>
      </c>
      <c r="BU67" t="s">
        <v>176</v>
      </c>
      <c r="BV67">
        <v>12.8961053056235</v>
      </c>
      <c r="BW67" t="s">
        <v>176</v>
      </c>
      <c r="BX67" s="8">
        <f>($T67*'Conversion Factors'!$B$3)/($BV67*'Conversion Factors'!$B$4)</f>
        <v>0.60226090094140172</v>
      </c>
      <c r="BY67" s="8">
        <f>($T67*'Conversion Factors'!$B$3)/($BR67*'Conversion Factors'!$B$4)</f>
        <v>0.60226090094140172</v>
      </c>
      <c r="BZ67" s="8">
        <f>($T67*'Conversion Factors'!$B$3)/($BT67*'Conversion Factors'!$B$4)</f>
        <v>0.60226090094140172</v>
      </c>
      <c r="CA67" s="8">
        <f>($U67*'Conversion Factors'!$B$3)/($BV67*'Conversion Factors'!$B$4)</f>
        <v>10.467868040171982</v>
      </c>
      <c r="CB67" s="8">
        <f>($U67*'Conversion Factors'!$B$3)/($BR67*'Conversion Factors'!$B$4)</f>
        <v>10.467868040171982</v>
      </c>
      <c r="CC67" s="8">
        <f>($U67*'Conversion Factors'!$B$3)/($BT67*'Conversion Factors'!$B$4)</f>
        <v>10.467868040171982</v>
      </c>
      <c r="CD67" t="str">
        <f t="shared" si="6"/>
        <v>NO</v>
      </c>
      <c r="CE67" t="str">
        <f t="shared" si="7"/>
        <v>NO</v>
      </c>
      <c r="CF67" t="str">
        <f t="shared" si="8"/>
        <v>NO</v>
      </c>
      <c r="CG67" t="str">
        <f t="shared" si="9"/>
        <v>NO</v>
      </c>
      <c r="CH67" s="8">
        <f t="shared" si="4"/>
        <v>2.1808058417024965E-2</v>
      </c>
      <c r="CI67" t="str">
        <f t="shared" si="5"/>
        <v>NO</v>
      </c>
    </row>
    <row r="68" spans="1:87" x14ac:dyDescent="0.25">
      <c r="A68" s="2">
        <v>110000571373</v>
      </c>
      <c r="B68">
        <v>2019</v>
      </c>
      <c r="C68" t="s">
        <v>672</v>
      </c>
      <c r="D68" t="s">
        <v>673</v>
      </c>
      <c r="E68" t="s">
        <v>674</v>
      </c>
      <c r="F68" t="s">
        <v>259</v>
      </c>
      <c r="G68" t="s">
        <v>675</v>
      </c>
      <c r="H68">
        <v>37.642310000000002</v>
      </c>
      <c r="I68">
        <v>-85.903570000000002</v>
      </c>
      <c r="J68" t="e">
        <v>#N/A</v>
      </c>
      <c r="K68" s="2">
        <v>110000571373</v>
      </c>
      <c r="L68" t="s">
        <v>352</v>
      </c>
      <c r="M68">
        <v>4952</v>
      </c>
      <c r="N68" t="s">
        <v>353</v>
      </c>
      <c r="O68" t="e">
        <v>#N/A</v>
      </c>
      <c r="P68" t="e">
        <v>#N/A</v>
      </c>
      <c r="Q68" t="e">
        <v>#N/A</v>
      </c>
      <c r="R68">
        <v>365</v>
      </c>
      <c r="S68">
        <v>33.847362500000003</v>
      </c>
      <c r="T68">
        <f t="shared" ref="T68:T130" si="10">S68/R68</f>
        <v>9.2732500000000009E-2</v>
      </c>
      <c r="U68">
        <f t="shared" ref="U68:U130" si="11">S68/21</f>
        <v>1.6117791666666668</v>
      </c>
      <c r="V68">
        <v>0</v>
      </c>
      <c r="W68" t="s">
        <v>95</v>
      </c>
      <c r="X68" t="s">
        <v>96</v>
      </c>
      <c r="Y68" t="s">
        <v>96</v>
      </c>
      <c r="Z68" t="s">
        <v>676</v>
      </c>
      <c r="AA68" t="s">
        <v>677</v>
      </c>
      <c r="AB68" s="2">
        <v>5110001000593</v>
      </c>
      <c r="AC68" t="e">
        <v>#N/A</v>
      </c>
      <c r="AD68" t="s">
        <v>148</v>
      </c>
      <c r="AE68" t="s">
        <v>352</v>
      </c>
      <c r="AF68">
        <v>2015</v>
      </c>
      <c r="AG68" s="2">
        <v>110000571373</v>
      </c>
      <c r="AH68" s="2">
        <v>110000571373</v>
      </c>
      <c r="AL68">
        <v>2023</v>
      </c>
      <c r="AM68" s="1" t="s">
        <v>678</v>
      </c>
      <c r="AN68" t="s">
        <v>677</v>
      </c>
      <c r="AO68">
        <v>13</v>
      </c>
      <c r="AP68">
        <v>6.54</v>
      </c>
      <c r="AQ68">
        <v>6.30833333333333</v>
      </c>
      <c r="AR68" t="s">
        <v>102</v>
      </c>
      <c r="AS68">
        <v>6.54</v>
      </c>
      <c r="AT68">
        <v>10.1188842</v>
      </c>
      <c r="AU68">
        <v>3997594</v>
      </c>
      <c r="AV68" t="s">
        <v>679</v>
      </c>
      <c r="AW68">
        <v>4</v>
      </c>
      <c r="AX68">
        <v>89.218999999999994</v>
      </c>
      <c r="AY68">
        <v>240.102</v>
      </c>
      <c r="AZ68">
        <v>341.66199999999998</v>
      </c>
      <c r="BA68">
        <v>212.524</v>
      </c>
      <c r="BB68">
        <v>124.755</v>
      </c>
      <c r="BC68">
        <v>94.105000000000004</v>
      </c>
      <c r="BD68">
        <v>55.423000000000002</v>
      </c>
      <c r="BE68">
        <v>34.223999999999997</v>
      </c>
      <c r="BF68">
        <v>23.716000000000001</v>
      </c>
      <c r="BG68">
        <v>21.295000000000002</v>
      </c>
      <c r="BH68">
        <v>18.338999999999999</v>
      </c>
      <c r="BI68">
        <v>53.356000000000002</v>
      </c>
      <c r="BJ68">
        <v>144.929</v>
      </c>
      <c r="BK68" t="s">
        <v>64</v>
      </c>
      <c r="BL68">
        <v>18.338999999999999</v>
      </c>
      <c r="BM68">
        <v>44.838630806845998</v>
      </c>
      <c r="BN68">
        <v>27.313887396754701</v>
      </c>
      <c r="BO68">
        <v>218.13936430317801</v>
      </c>
      <c r="BP68">
        <v>92.555517205726701</v>
      </c>
      <c r="BQ68">
        <v>24.740548166259199</v>
      </c>
      <c r="BR68">
        <v>44.838630806845998</v>
      </c>
      <c r="BS68" t="s">
        <v>104</v>
      </c>
      <c r="BT68">
        <v>92.555517205726701</v>
      </c>
      <c r="BU68" t="s">
        <v>105</v>
      </c>
      <c r="BV68">
        <v>27.313887396754701</v>
      </c>
      <c r="BW68" t="s">
        <v>106</v>
      </c>
      <c r="BX68" s="8">
        <f>($T68*'Conversion Factors'!$B$3)/($BV68*'Conversion Factors'!$B$4)</f>
        <v>3.3950678148807931</v>
      </c>
      <c r="BY68" s="8">
        <f>($T68*'Conversion Factors'!$B$3)/($BR68*'Conversion Factors'!$B$4)</f>
        <v>2.0681385299089361</v>
      </c>
      <c r="BZ68" s="8">
        <f>($T68*'Conversion Factors'!$B$3)/($BT68*'Conversion Factors'!$B$4)</f>
        <v>1.0019121798420718</v>
      </c>
      <c r="CA68" s="8">
        <f>($U68*'Conversion Factors'!$B$3)/($BV68*'Conversion Factors'!$B$4)</f>
        <v>59.009512020547113</v>
      </c>
      <c r="CB68" s="8">
        <f>($U68*'Conversion Factors'!$B$3)/($BR68*'Conversion Factors'!$B$4)</f>
        <v>35.946217305560076</v>
      </c>
      <c r="CC68" s="8">
        <f>($U68*'Conversion Factors'!$B$3)/($BT68*'Conversion Factors'!$B$4)</f>
        <v>17.414187887731245</v>
      </c>
      <c r="CD68" t="str">
        <f t="shared" si="6"/>
        <v>NO</v>
      </c>
      <c r="CE68" t="str">
        <f t="shared" si="7"/>
        <v>NO</v>
      </c>
      <c r="CF68" t="str">
        <f t="shared" si="8"/>
        <v>NO</v>
      </c>
      <c r="CG68" t="str">
        <f t="shared" si="9"/>
        <v>NO</v>
      </c>
      <c r="CH68" s="8">
        <f t="shared" ref="CH68:CH130" si="12">$CA68/$CI$1</f>
        <v>0.12293648337613981</v>
      </c>
      <c r="CI68" t="str">
        <f t="shared" ref="CI68:CI130" si="13">IF($CH68&gt;1,"YES","NO")</f>
        <v>NO</v>
      </c>
    </row>
    <row r="69" spans="1:87" x14ac:dyDescent="0.25">
      <c r="A69" s="2">
        <v>110000572782</v>
      </c>
      <c r="B69">
        <v>2021</v>
      </c>
      <c r="C69" t="s">
        <v>680</v>
      </c>
      <c r="D69" t="s">
        <v>681</v>
      </c>
      <c r="E69" t="s">
        <v>682</v>
      </c>
      <c r="F69" t="s">
        <v>228</v>
      </c>
      <c r="G69">
        <v>26501</v>
      </c>
      <c r="H69">
        <v>39.599829999999997</v>
      </c>
      <c r="I69">
        <v>-79.97148</v>
      </c>
      <c r="J69" t="s">
        <v>683</v>
      </c>
      <c r="K69" s="2">
        <v>110000572782</v>
      </c>
      <c r="L69" t="s">
        <v>230</v>
      </c>
      <c r="M69">
        <v>2869</v>
      </c>
      <c r="N69" t="s">
        <v>124</v>
      </c>
      <c r="O69" t="e">
        <v>#N/A</v>
      </c>
      <c r="P69" t="e">
        <v>#N/A</v>
      </c>
      <c r="Q69" t="e">
        <v>#N/A</v>
      </c>
      <c r="R69">
        <v>350</v>
      </c>
      <c r="S69">
        <v>0.327478881</v>
      </c>
      <c r="T69">
        <f t="shared" si="10"/>
        <v>9.3565394571428569E-4</v>
      </c>
      <c r="U69">
        <f t="shared" si="11"/>
        <v>1.5594232428571428E-2</v>
      </c>
      <c r="V69">
        <v>0</v>
      </c>
      <c r="W69" t="s">
        <v>95</v>
      </c>
      <c r="X69" t="s">
        <v>96</v>
      </c>
      <c r="Y69" t="s">
        <v>96</v>
      </c>
      <c r="Z69" t="s">
        <v>684</v>
      </c>
      <c r="AA69" t="s">
        <v>685</v>
      </c>
      <c r="AB69" s="2">
        <v>5020003000026</v>
      </c>
      <c r="AC69" t="e">
        <v>#N/A</v>
      </c>
      <c r="AD69" t="e">
        <v>#N/A</v>
      </c>
      <c r="AE69" t="s">
        <v>116</v>
      </c>
      <c r="AF69">
        <v>2021</v>
      </c>
      <c r="AG69" s="2">
        <v>110000572782</v>
      </c>
      <c r="AH69" s="2">
        <v>110000572782</v>
      </c>
      <c r="AL69">
        <v>2023</v>
      </c>
      <c r="AM69" s="1" t="s">
        <v>686</v>
      </c>
      <c r="AN69" t="s">
        <v>685</v>
      </c>
      <c r="AO69" t="s">
        <v>101</v>
      </c>
      <c r="AP69">
        <v>0.224</v>
      </c>
      <c r="AQ69">
        <v>0.12783333333333299</v>
      </c>
      <c r="AR69" t="s">
        <v>102</v>
      </c>
      <c r="AS69">
        <v>0.224</v>
      </c>
      <c r="AT69">
        <v>0.34657951999999997</v>
      </c>
      <c r="AU69">
        <v>3768880</v>
      </c>
      <c r="AV69" t="s">
        <v>687</v>
      </c>
      <c r="AW69">
        <v>6</v>
      </c>
      <c r="AX69">
        <v>4606.0519999999997</v>
      </c>
      <c r="AY69">
        <v>6257.9560000000001</v>
      </c>
      <c r="AZ69">
        <v>6876.3159999999998</v>
      </c>
      <c r="BA69">
        <v>7878.76</v>
      </c>
      <c r="BB69">
        <v>5441.3850000000002</v>
      </c>
      <c r="BC69">
        <v>4874.3990000000003</v>
      </c>
      <c r="BD69">
        <v>2986.1860000000001</v>
      </c>
      <c r="BE69">
        <v>2090.748</v>
      </c>
      <c r="BF69">
        <v>1826.7750000000001</v>
      </c>
      <c r="BG69">
        <v>1510.348</v>
      </c>
      <c r="BH69">
        <v>2062.931</v>
      </c>
      <c r="BI69">
        <v>3961.8209999999999</v>
      </c>
      <c r="BJ69">
        <v>6751.0559999999996</v>
      </c>
      <c r="BK69" t="s">
        <v>63</v>
      </c>
      <c r="BL69">
        <v>1510.348</v>
      </c>
      <c r="BM69">
        <v>3692.7823960880201</v>
      </c>
      <c r="BN69">
        <v>2627.3478619129601</v>
      </c>
      <c r="BO69">
        <v>11261.7408312958</v>
      </c>
      <c r="BP69">
        <v>7434.9923709589502</v>
      </c>
      <c r="BQ69">
        <v>0.84738268948655304</v>
      </c>
      <c r="BR69">
        <v>3692.7823960880201</v>
      </c>
      <c r="BS69" t="s">
        <v>104</v>
      </c>
      <c r="BT69">
        <v>7434.9923709589502</v>
      </c>
      <c r="BU69" t="s">
        <v>105</v>
      </c>
      <c r="BV69">
        <v>2627.3478619129601</v>
      </c>
      <c r="BW69" t="s">
        <v>106</v>
      </c>
      <c r="BX69" s="8">
        <f>($T69*'Conversion Factors'!$B$3)/($BV69*'Conversion Factors'!$B$4)</f>
        <v>3.561210752781858E-4</v>
      </c>
      <c r="BY69" s="8">
        <f>($T69*'Conversion Factors'!$B$3)/($BR69*'Conversion Factors'!$B$4)</f>
        <v>2.5337370182046973E-4</v>
      </c>
      <c r="BZ69" s="8">
        <f>($T69*'Conversion Factors'!$B$3)/($BT69*'Conversion Factors'!$B$4)</f>
        <v>1.2584464099370783E-4</v>
      </c>
      <c r="CA69" s="8">
        <f>($U69*'Conversion Factors'!$B$3)/($BV69*'Conversion Factors'!$B$4)</f>
        <v>5.9353512546364293E-3</v>
      </c>
      <c r="CB69" s="8">
        <f>($U69*'Conversion Factors'!$B$3)/($BR69*'Conversion Factors'!$B$4)</f>
        <v>4.2228950303411618E-3</v>
      </c>
      <c r="CC69" s="8">
        <f>($U69*'Conversion Factors'!$B$3)/($BT69*'Conversion Factors'!$B$4)</f>
        <v>2.0974106832284639E-3</v>
      </c>
      <c r="CD69" t="str">
        <f t="shared" ref="CD69:CD131" si="14">IF($BX69&gt;$CH$1,"YES","NO")</f>
        <v>NO</v>
      </c>
      <c r="CE69" t="str">
        <f t="shared" ref="CE69:CE131" si="15">IF($BX69&gt;$CI$1,"YES","NO")</f>
        <v>NO</v>
      </c>
      <c r="CF69" t="str">
        <f t="shared" si="8"/>
        <v>NO</v>
      </c>
      <c r="CG69" t="str">
        <f t="shared" si="9"/>
        <v>NO</v>
      </c>
      <c r="CH69" s="8">
        <f t="shared" si="12"/>
        <v>1.2365315113825894E-5</v>
      </c>
      <c r="CI69" t="str">
        <f t="shared" si="13"/>
        <v>NO</v>
      </c>
    </row>
    <row r="70" spans="1:87" x14ac:dyDescent="0.25">
      <c r="A70" s="2">
        <v>110000574423</v>
      </c>
      <c r="B70">
        <v>2023</v>
      </c>
      <c r="C70" t="s">
        <v>688</v>
      </c>
      <c r="D70" t="s">
        <v>689</v>
      </c>
      <c r="E70" t="s">
        <v>690</v>
      </c>
      <c r="F70" t="s">
        <v>248</v>
      </c>
      <c r="G70">
        <v>37660</v>
      </c>
      <c r="H70">
        <v>36.527054999999997</v>
      </c>
      <c r="I70">
        <v>-82.538579999999996</v>
      </c>
      <c r="J70" t="s">
        <v>691</v>
      </c>
      <c r="K70" s="2">
        <v>110000574423</v>
      </c>
      <c r="L70" t="s">
        <v>93</v>
      </c>
      <c r="M70">
        <v>2869</v>
      </c>
      <c r="N70" t="s">
        <v>124</v>
      </c>
      <c r="O70" t="e">
        <v>#N/A</v>
      </c>
      <c r="P70" t="e">
        <v>#N/A</v>
      </c>
      <c r="Q70" t="e">
        <v>#N/A</v>
      </c>
      <c r="R70">
        <v>250</v>
      </c>
      <c r="S70">
        <v>8.2772144999999995</v>
      </c>
      <c r="T70">
        <f t="shared" si="10"/>
        <v>3.3108857999999998E-2</v>
      </c>
      <c r="U70">
        <f t="shared" si="11"/>
        <v>0.39415307142857142</v>
      </c>
      <c r="V70">
        <v>0</v>
      </c>
      <c r="W70" t="s">
        <v>95</v>
      </c>
      <c r="X70" t="s">
        <v>96</v>
      </c>
      <c r="Y70" t="s">
        <v>96</v>
      </c>
      <c r="Z70" t="s">
        <v>692</v>
      </c>
      <c r="AA70" t="s">
        <v>693</v>
      </c>
      <c r="AB70" s="2">
        <v>6010102001273</v>
      </c>
      <c r="AC70" t="e">
        <v>#N/A</v>
      </c>
      <c r="AD70" t="s">
        <v>115</v>
      </c>
      <c r="AE70" t="s">
        <v>116</v>
      </c>
      <c r="AF70">
        <v>2021</v>
      </c>
      <c r="AG70" s="2">
        <v>110000574423</v>
      </c>
      <c r="AH70" s="2">
        <v>110000574423</v>
      </c>
      <c r="AL70">
        <v>2023</v>
      </c>
      <c r="AM70" s="1" t="s">
        <v>694</v>
      </c>
      <c r="AN70" t="s">
        <v>693</v>
      </c>
      <c r="AO70">
        <v>486.7</v>
      </c>
      <c r="AP70">
        <v>471.1</v>
      </c>
      <c r="AQ70">
        <v>34.417319047619003</v>
      </c>
      <c r="AR70" t="s">
        <v>102</v>
      </c>
      <c r="AS70">
        <v>471.1</v>
      </c>
      <c r="AT70">
        <v>728.90005299999996</v>
      </c>
      <c r="AU70">
        <v>19753623</v>
      </c>
      <c r="AV70" t="s">
        <v>695</v>
      </c>
      <c r="AW70">
        <v>6</v>
      </c>
      <c r="AX70">
        <v>2816.8519999999999</v>
      </c>
      <c r="AY70">
        <v>3950.0909999999999</v>
      </c>
      <c r="AZ70">
        <v>4178.1379999999999</v>
      </c>
      <c r="BA70">
        <v>4394.6019999999999</v>
      </c>
      <c r="BB70">
        <v>3948.9540000000002</v>
      </c>
      <c r="BC70">
        <v>3266.9119999999998</v>
      </c>
      <c r="BD70">
        <v>2829.989</v>
      </c>
      <c r="BE70">
        <v>2315.3130000000001</v>
      </c>
      <c r="BF70">
        <v>1816.8140000000001</v>
      </c>
      <c r="BG70">
        <v>1246.5740000000001</v>
      </c>
      <c r="BH70">
        <v>1113.0930000000001</v>
      </c>
      <c r="BI70">
        <v>1573.181</v>
      </c>
      <c r="BJ70">
        <v>2761.605</v>
      </c>
      <c r="BK70" t="s">
        <v>64</v>
      </c>
      <c r="BL70">
        <v>1113.0930000000001</v>
      </c>
      <c r="BM70">
        <v>2721.4987775061099</v>
      </c>
      <c r="BN70">
        <v>1915.60693191366</v>
      </c>
      <c r="BO70">
        <v>6887.1687041564801</v>
      </c>
      <c r="BP70">
        <v>4949.0723578366697</v>
      </c>
      <c r="BQ70">
        <v>1782.1517188264099</v>
      </c>
      <c r="BR70">
        <v>2721.4987775061099</v>
      </c>
      <c r="BS70" t="s">
        <v>104</v>
      </c>
      <c r="BT70">
        <v>4949.0723578366697</v>
      </c>
      <c r="BU70" t="s">
        <v>105</v>
      </c>
      <c r="BV70">
        <v>1915.60693191366</v>
      </c>
      <c r="BW70" t="s">
        <v>106</v>
      </c>
      <c r="BX70" s="8">
        <f>($T70*'Conversion Factors'!$B$3)/($BV70*'Conversion Factors'!$B$4)</f>
        <v>1.7283743052090957E-2</v>
      </c>
      <c r="BY70" s="8">
        <f>($T70*'Conversion Factors'!$B$3)/($BR70*'Conversion Factors'!$B$4)</f>
        <v>1.2165670722931518E-2</v>
      </c>
      <c r="BZ70" s="8">
        <f>($T70*'Conversion Factors'!$B$3)/($BT70*'Conversion Factors'!$B$4)</f>
        <v>6.6899118877446527E-3</v>
      </c>
      <c r="CA70" s="8">
        <f>($U70*'Conversion Factors'!$B$3)/($BV70*'Conversion Factors'!$B$4)</f>
        <v>0.20575884585822568</v>
      </c>
      <c r="CB70" s="8">
        <f>($U70*'Conversion Factors'!$B$3)/($BR70*'Conversion Factors'!$B$4)</f>
        <v>0.14482941336823235</v>
      </c>
      <c r="CC70" s="8">
        <f>($U70*'Conversion Factors'!$B$3)/($BT70*'Conversion Factors'!$B$4)</f>
        <v>7.9641808187436353E-2</v>
      </c>
      <c r="CD70" t="str">
        <f t="shared" si="14"/>
        <v>NO</v>
      </c>
      <c r="CE70" t="str">
        <f t="shared" si="15"/>
        <v>NO</v>
      </c>
      <c r="CF70" t="str">
        <f t="shared" si="8"/>
        <v>NO</v>
      </c>
      <c r="CG70" t="str">
        <f t="shared" si="9"/>
        <v>NO</v>
      </c>
      <c r="CH70" s="8">
        <f t="shared" si="12"/>
        <v>4.2866426220463684E-4</v>
      </c>
      <c r="CI70" t="str">
        <f t="shared" si="13"/>
        <v>NO</v>
      </c>
    </row>
    <row r="71" spans="1:87" x14ac:dyDescent="0.25">
      <c r="A71" s="2">
        <v>110000575244</v>
      </c>
      <c r="B71">
        <v>2020</v>
      </c>
      <c r="C71" t="s">
        <v>696</v>
      </c>
      <c r="D71" t="s">
        <v>697</v>
      </c>
      <c r="E71" t="s">
        <v>698</v>
      </c>
      <c r="F71" t="s">
        <v>350</v>
      </c>
      <c r="G71">
        <v>70037</v>
      </c>
      <c r="H71">
        <v>29.808250000000001</v>
      </c>
      <c r="I71">
        <v>-90.01</v>
      </c>
      <c r="J71" t="s">
        <v>699</v>
      </c>
      <c r="K71" s="2">
        <v>110000575244</v>
      </c>
      <c r="L71" t="s">
        <v>230</v>
      </c>
      <c r="M71">
        <v>2869</v>
      </c>
      <c r="N71" t="s">
        <v>124</v>
      </c>
      <c r="O71" t="e">
        <v>#N/A</v>
      </c>
      <c r="P71" t="e">
        <v>#N/A</v>
      </c>
      <c r="Q71" t="e">
        <v>#N/A</v>
      </c>
      <c r="R71">
        <v>350</v>
      </c>
      <c r="S71">
        <v>3.106428E-2</v>
      </c>
      <c r="T71">
        <f t="shared" si="10"/>
        <v>8.8755085714285712E-5</v>
      </c>
      <c r="U71">
        <f t="shared" si="11"/>
        <v>1.4792514285714286E-3</v>
      </c>
      <c r="V71">
        <v>0</v>
      </c>
      <c r="W71" t="s">
        <v>95</v>
      </c>
      <c r="X71" t="s">
        <v>96</v>
      </c>
      <c r="Y71" t="s">
        <v>96</v>
      </c>
      <c r="Z71" t="s">
        <v>700</v>
      </c>
      <c r="AA71" t="s">
        <v>382</v>
      </c>
      <c r="AB71" s="2">
        <v>8090301004464</v>
      </c>
      <c r="AC71" t="e">
        <v>#N/A</v>
      </c>
      <c r="AD71" t="e">
        <v>#N/A</v>
      </c>
      <c r="AE71" t="e">
        <v>#N/A</v>
      </c>
      <c r="AF71">
        <v>2015</v>
      </c>
      <c r="AG71" s="2">
        <v>110000575244</v>
      </c>
      <c r="AH71" s="2">
        <v>110000575244</v>
      </c>
      <c r="AL71">
        <v>2023</v>
      </c>
      <c r="AM71" s="1" t="s">
        <v>701</v>
      </c>
      <c r="AN71" t="s">
        <v>382</v>
      </c>
      <c r="AO71" t="s">
        <v>101</v>
      </c>
      <c r="AP71">
        <v>28.218699999999998</v>
      </c>
      <c r="AQ71">
        <v>2.7468464166666702</v>
      </c>
      <c r="AR71" t="s">
        <v>102</v>
      </c>
      <c r="AS71">
        <v>28.218699999999998</v>
      </c>
      <c r="AT71">
        <v>43.660819201000002</v>
      </c>
      <c r="AU71" t="s">
        <v>101</v>
      </c>
      <c r="AV71" t="s">
        <v>101</v>
      </c>
      <c r="AW71" t="s">
        <v>101</v>
      </c>
      <c r="AX71" t="s">
        <v>101</v>
      </c>
      <c r="AY71" t="s">
        <v>101</v>
      </c>
      <c r="AZ71" t="s">
        <v>101</v>
      </c>
      <c r="BA71" t="s">
        <v>101</v>
      </c>
      <c r="BB71" t="s">
        <v>101</v>
      </c>
      <c r="BC71" t="s">
        <v>101</v>
      </c>
      <c r="BD71" t="s">
        <v>101</v>
      </c>
      <c r="BE71" t="s">
        <v>101</v>
      </c>
      <c r="BF71" t="s">
        <v>101</v>
      </c>
      <c r="BG71" t="s">
        <v>101</v>
      </c>
      <c r="BH71" t="s">
        <v>101</v>
      </c>
      <c r="BI71" t="s">
        <v>101</v>
      </c>
      <c r="BJ71" t="s">
        <v>101</v>
      </c>
      <c r="BK71" t="s">
        <v>101</v>
      </c>
      <c r="BL71" t="s">
        <v>101</v>
      </c>
      <c r="BM71" t="s">
        <v>101</v>
      </c>
      <c r="BN71" t="s">
        <v>101</v>
      </c>
      <c r="BO71" t="s">
        <v>101</v>
      </c>
      <c r="BP71" t="s">
        <v>101</v>
      </c>
      <c r="BQ71" t="s">
        <v>101</v>
      </c>
      <c r="BR71" t="s">
        <v>101</v>
      </c>
      <c r="BS71" t="s">
        <v>374</v>
      </c>
      <c r="BT71" t="s">
        <v>101</v>
      </c>
      <c r="BU71" t="s">
        <v>374</v>
      </c>
      <c r="BV71" t="s">
        <v>101</v>
      </c>
      <c r="BW71" t="s">
        <v>374</v>
      </c>
      <c r="BX71" t="s">
        <v>101</v>
      </c>
      <c r="BY71" t="s">
        <v>101</v>
      </c>
      <c r="BZ71" t="s">
        <v>101</v>
      </c>
      <c r="CA71" t="s">
        <v>101</v>
      </c>
      <c r="CB71" t="s">
        <v>101</v>
      </c>
      <c r="CC71" t="s">
        <v>101</v>
      </c>
      <c r="CD71" t="s">
        <v>101</v>
      </c>
      <c r="CE71" t="s">
        <v>101</v>
      </c>
      <c r="CF71" t="s">
        <v>101</v>
      </c>
      <c r="CG71" t="s">
        <v>101</v>
      </c>
      <c r="CH71" t="s">
        <v>101</v>
      </c>
      <c r="CI71" t="s">
        <v>101</v>
      </c>
    </row>
    <row r="72" spans="1:87" x14ac:dyDescent="0.25">
      <c r="A72" s="2">
        <v>110000581255</v>
      </c>
      <c r="B72">
        <v>2022</v>
      </c>
      <c r="C72" t="s">
        <v>702</v>
      </c>
      <c r="D72" t="s">
        <v>703</v>
      </c>
      <c r="E72" t="s">
        <v>704</v>
      </c>
      <c r="F72" t="s">
        <v>705</v>
      </c>
      <c r="G72" t="s">
        <v>706</v>
      </c>
      <c r="H72">
        <v>41.633920000000003</v>
      </c>
      <c r="I72">
        <v>-71.493690000000001</v>
      </c>
      <c r="J72" t="e">
        <v>#N/A</v>
      </c>
      <c r="K72" s="2">
        <v>110000581255</v>
      </c>
      <c r="L72" t="s">
        <v>93</v>
      </c>
      <c r="M72">
        <v>3315</v>
      </c>
      <c r="N72" t="s">
        <v>707</v>
      </c>
      <c r="O72" t="e">
        <v>#N/A</v>
      </c>
      <c r="P72" t="e">
        <v>#N/A</v>
      </c>
      <c r="Q72" t="e">
        <v>#N/A</v>
      </c>
      <c r="R72">
        <v>250</v>
      </c>
      <c r="S72">
        <v>0.233113608</v>
      </c>
      <c r="T72">
        <f t="shared" si="10"/>
        <v>9.32454432E-4</v>
      </c>
      <c r="U72">
        <f t="shared" si="11"/>
        <v>1.1100647999999999E-2</v>
      </c>
      <c r="V72">
        <v>0</v>
      </c>
      <c r="W72" t="s">
        <v>95</v>
      </c>
      <c r="X72" t="s">
        <v>96</v>
      </c>
      <c r="Y72" t="s">
        <v>96</v>
      </c>
      <c r="Z72" t="s">
        <v>708</v>
      </c>
      <c r="AA72" t="s">
        <v>709</v>
      </c>
      <c r="AB72" s="2">
        <v>1090004000699</v>
      </c>
      <c r="AC72" t="e">
        <v>#N/A</v>
      </c>
      <c r="AD72" t="s">
        <v>115</v>
      </c>
      <c r="AE72" t="s">
        <v>116</v>
      </c>
      <c r="AF72">
        <v>2021</v>
      </c>
      <c r="AG72" s="2">
        <v>110000581255</v>
      </c>
      <c r="AH72" s="2">
        <v>110000581255</v>
      </c>
      <c r="AL72">
        <v>2023</v>
      </c>
      <c r="AM72" s="1" t="s">
        <v>710</v>
      </c>
      <c r="AN72" t="s">
        <v>709</v>
      </c>
      <c r="AO72" t="s">
        <v>101</v>
      </c>
      <c r="AP72" t="s">
        <v>101</v>
      </c>
      <c r="AQ72">
        <v>0.1381764375</v>
      </c>
      <c r="AR72" t="s">
        <v>102</v>
      </c>
      <c r="AS72">
        <v>0.1381764375</v>
      </c>
      <c r="AT72">
        <v>0.21379072939312499</v>
      </c>
      <c r="AU72">
        <v>6129705</v>
      </c>
      <c r="AV72" t="s">
        <v>101</v>
      </c>
      <c r="AW72">
        <v>1</v>
      </c>
      <c r="AX72">
        <v>1.2629999999999999</v>
      </c>
      <c r="AY72">
        <v>3.5379999999999998</v>
      </c>
      <c r="AZ72">
        <v>6.4329999999999998</v>
      </c>
      <c r="BA72">
        <v>36.317</v>
      </c>
      <c r="BB72">
        <v>2.9649999999999999</v>
      </c>
      <c r="BC72">
        <v>1.0900000000000001</v>
      </c>
      <c r="BD72">
        <v>0.80300000000000005</v>
      </c>
      <c r="BE72">
        <v>0.34200000000000003</v>
      </c>
      <c r="BF72">
        <v>0.35499999999999998</v>
      </c>
      <c r="BG72">
        <v>0.33300000000000002</v>
      </c>
      <c r="BH72">
        <v>0.25700000000000001</v>
      </c>
      <c r="BI72">
        <v>1.0640000000000001</v>
      </c>
      <c r="BJ72">
        <v>2.4910000000000001</v>
      </c>
      <c r="BK72" t="s">
        <v>64</v>
      </c>
      <c r="BL72">
        <v>0.25700000000000001</v>
      </c>
      <c r="BM72">
        <v>0.628361858190709</v>
      </c>
      <c r="BN72">
        <v>0.32938196078043902</v>
      </c>
      <c r="BO72">
        <v>3.0880195599021998</v>
      </c>
      <c r="BP72">
        <v>1.07816781926803</v>
      </c>
      <c r="BQ72">
        <v>0.52271571978759201</v>
      </c>
      <c r="BR72">
        <v>0.628361858190709</v>
      </c>
      <c r="BS72" t="s">
        <v>104</v>
      </c>
      <c r="BT72">
        <v>1.07816781926803</v>
      </c>
      <c r="BU72" t="s">
        <v>105</v>
      </c>
      <c r="BV72">
        <v>0.52271571978759201</v>
      </c>
      <c r="BW72" t="s">
        <v>176</v>
      </c>
      <c r="BX72" s="8">
        <f>($T72*'Conversion Factors'!$B$3)/($BV72*'Conversion Factors'!$B$4)</f>
        <v>1.7838652956121297</v>
      </c>
      <c r="BY72" s="8">
        <f>($T72*'Conversion Factors'!$B$3)/($BR72*'Conversion Factors'!$B$4)</f>
        <v>1.4839449910038911</v>
      </c>
      <c r="BZ72" s="8">
        <f>($T72*'Conversion Factors'!$B$3)/($BT72*'Conversion Factors'!$B$4)</f>
        <v>0.86485092147625497</v>
      </c>
      <c r="CA72" s="8">
        <f>($U72*'Conversion Factors'!$B$3)/($BV72*'Conversion Factors'!$B$4)</f>
        <v>21.236491614430115</v>
      </c>
      <c r="CB72" s="8">
        <f>($U72*'Conversion Factors'!$B$3)/($BR72*'Conversion Factors'!$B$4)</f>
        <v>17.666011797665369</v>
      </c>
      <c r="CC72" s="8">
        <f>($U72*'Conversion Factors'!$B$3)/($BT72*'Conversion Factors'!$B$4)</f>
        <v>10.295844303288749</v>
      </c>
      <c r="CD72" t="str">
        <f t="shared" si="14"/>
        <v>NO</v>
      </c>
      <c r="CE72" t="str">
        <f t="shared" si="15"/>
        <v>NO</v>
      </c>
      <c r="CF72" t="str">
        <f t="shared" si="8"/>
        <v>NO</v>
      </c>
      <c r="CG72" t="str">
        <f t="shared" si="9"/>
        <v>NO</v>
      </c>
      <c r="CH72" s="8">
        <f t="shared" si="12"/>
        <v>4.4242690863396071E-2</v>
      </c>
      <c r="CI72" t="str">
        <f t="shared" si="13"/>
        <v>NO</v>
      </c>
    </row>
    <row r="73" spans="1:87" x14ac:dyDescent="0.25">
      <c r="A73" s="2">
        <v>110000582003</v>
      </c>
      <c r="B73">
        <v>2021</v>
      </c>
      <c r="C73" t="s">
        <v>711</v>
      </c>
      <c r="D73" t="s">
        <v>712</v>
      </c>
      <c r="E73" t="s">
        <v>713</v>
      </c>
      <c r="F73" t="s">
        <v>110</v>
      </c>
      <c r="G73">
        <v>80140309</v>
      </c>
      <c r="H73">
        <v>39.80142</v>
      </c>
      <c r="I73">
        <v>-75.354990000000001</v>
      </c>
      <c r="J73" t="s">
        <v>714</v>
      </c>
      <c r="K73" s="2">
        <v>110000582003</v>
      </c>
      <c r="L73" t="s">
        <v>93</v>
      </c>
      <c r="M73">
        <v>2869</v>
      </c>
      <c r="N73" t="s">
        <v>124</v>
      </c>
      <c r="O73" t="e">
        <v>#N/A</v>
      </c>
      <c r="P73" t="e">
        <v>#N/A</v>
      </c>
      <c r="Q73" t="e">
        <v>#N/A</v>
      </c>
      <c r="R73">
        <v>250</v>
      </c>
      <c r="S73">
        <v>1.0485</v>
      </c>
      <c r="T73">
        <f t="shared" si="10"/>
        <v>4.1939999999999998E-3</v>
      </c>
      <c r="U73">
        <f t="shared" si="11"/>
        <v>4.9928571428571426E-2</v>
      </c>
      <c r="V73">
        <v>0</v>
      </c>
      <c r="W73" t="s">
        <v>95</v>
      </c>
      <c r="X73" t="s">
        <v>96</v>
      </c>
      <c r="Y73" t="s">
        <v>96</v>
      </c>
      <c r="Z73" t="s">
        <v>715</v>
      </c>
      <c r="AA73" t="s">
        <v>716</v>
      </c>
      <c r="AB73" s="2">
        <v>2040202001854</v>
      </c>
      <c r="AC73" t="e">
        <v>#N/A</v>
      </c>
      <c r="AD73" t="s">
        <v>115</v>
      </c>
      <c r="AE73" t="s">
        <v>116</v>
      </c>
      <c r="AF73">
        <v>2021</v>
      </c>
      <c r="AG73" s="2">
        <v>110000582003</v>
      </c>
      <c r="AH73" s="2">
        <v>110000582003</v>
      </c>
      <c r="AL73">
        <v>2023</v>
      </c>
      <c r="AM73" s="1" t="s">
        <v>717</v>
      </c>
      <c r="AN73" t="s">
        <v>716</v>
      </c>
      <c r="AO73">
        <v>2</v>
      </c>
      <c r="AP73">
        <v>0.95</v>
      </c>
      <c r="AQ73">
        <v>0.490416666666667</v>
      </c>
      <c r="AR73" t="s">
        <v>102</v>
      </c>
      <c r="AS73">
        <v>0.95</v>
      </c>
      <c r="AT73">
        <v>1.4698685</v>
      </c>
      <c r="AU73">
        <v>4495118</v>
      </c>
      <c r="AV73" t="s">
        <v>101</v>
      </c>
      <c r="AW73">
        <v>2</v>
      </c>
      <c r="AX73">
        <v>2.3E-2</v>
      </c>
      <c r="AY73">
        <v>0.19800000000000001</v>
      </c>
      <c r="AZ73">
        <v>0.83499999999999996</v>
      </c>
      <c r="BA73">
        <v>0.442</v>
      </c>
      <c r="BB73">
        <v>3.7999999999999999E-2</v>
      </c>
      <c r="BC73">
        <v>4.5999999999999999E-2</v>
      </c>
      <c r="BD73">
        <v>4.3999999999999997E-2</v>
      </c>
      <c r="BE73">
        <v>3.4000000000000002E-2</v>
      </c>
      <c r="BF73">
        <v>2.7E-2</v>
      </c>
      <c r="BG73">
        <v>5.7000000000000002E-2</v>
      </c>
      <c r="BH73">
        <v>7.0000000000000007E-2</v>
      </c>
      <c r="BI73">
        <v>3.5999999999999997E-2</v>
      </c>
      <c r="BJ73">
        <v>3.9E-2</v>
      </c>
      <c r="BK73" t="s">
        <v>62</v>
      </c>
      <c r="BL73">
        <v>2.7E-2</v>
      </c>
      <c r="BM73">
        <v>6.6014669926650393E-2</v>
      </c>
      <c r="BN73">
        <v>3.1965743474814498E-2</v>
      </c>
      <c r="BO73">
        <v>5.6234718826405898E-2</v>
      </c>
      <c r="BP73">
        <v>4.4733776781551E-2</v>
      </c>
      <c r="BQ73">
        <v>3.5938105134474299</v>
      </c>
      <c r="BR73">
        <v>3.5938105134474299</v>
      </c>
      <c r="BS73" t="s">
        <v>176</v>
      </c>
      <c r="BT73">
        <v>3.5938105134474299</v>
      </c>
      <c r="BU73" t="s">
        <v>176</v>
      </c>
      <c r="BV73">
        <v>3.5938105134474299</v>
      </c>
      <c r="BW73" t="s">
        <v>176</v>
      </c>
      <c r="BX73" s="8">
        <f>($T73*'Conversion Factors'!$B$3)/($BV73*'Conversion Factors'!$B$4)</f>
        <v>1.1670064362900501</v>
      </c>
      <c r="BY73" s="8">
        <f>($T73*'Conversion Factors'!$B$3)/($BR73*'Conversion Factors'!$B$4)</f>
        <v>1.1670064362900501</v>
      </c>
      <c r="BZ73" s="8">
        <f>($T73*'Conversion Factors'!$B$3)/($BT73*'Conversion Factors'!$B$4)</f>
        <v>1.1670064362900501</v>
      </c>
      <c r="CA73" s="8">
        <f>($U73*'Conversion Factors'!$B$3)/($BV73*'Conversion Factors'!$B$4)</f>
        <v>13.892933765357737</v>
      </c>
      <c r="CB73" s="8">
        <f>($U73*'Conversion Factors'!$B$3)/($BR73*'Conversion Factors'!$B$4)</f>
        <v>13.892933765357737</v>
      </c>
      <c r="CC73" s="8">
        <f>($U73*'Conversion Factors'!$B$3)/($BT73*'Conversion Factors'!$B$4)</f>
        <v>13.892933765357737</v>
      </c>
      <c r="CD73" t="str">
        <f t="shared" si="14"/>
        <v>NO</v>
      </c>
      <c r="CE73" t="str">
        <f t="shared" si="15"/>
        <v>NO</v>
      </c>
      <c r="CF73" t="str">
        <f t="shared" si="8"/>
        <v>NO</v>
      </c>
      <c r="CG73" t="str">
        <f t="shared" si="9"/>
        <v>NO</v>
      </c>
      <c r="CH73" s="8">
        <f t="shared" si="12"/>
        <v>2.8943612011161954E-2</v>
      </c>
      <c r="CI73" t="str">
        <f t="shared" si="13"/>
        <v>NO</v>
      </c>
    </row>
    <row r="74" spans="1:87" x14ac:dyDescent="0.25">
      <c r="A74" s="2">
        <v>110000584305</v>
      </c>
      <c r="B74">
        <v>2022</v>
      </c>
      <c r="C74" t="s">
        <v>718</v>
      </c>
      <c r="D74" t="s">
        <v>719</v>
      </c>
      <c r="E74" t="s">
        <v>720</v>
      </c>
      <c r="F74" t="s">
        <v>180</v>
      </c>
      <c r="G74">
        <v>17961</v>
      </c>
      <c r="H74">
        <v>40.627648000000001</v>
      </c>
      <c r="I74">
        <v>-76.064880000000002</v>
      </c>
      <c r="J74" t="e">
        <v>#N/A</v>
      </c>
      <c r="K74" s="2">
        <v>110000584305</v>
      </c>
      <c r="L74" t="s">
        <v>93</v>
      </c>
      <c r="M74">
        <v>3951</v>
      </c>
      <c r="N74" t="s">
        <v>721</v>
      </c>
      <c r="O74" t="e">
        <v>#N/A</v>
      </c>
      <c r="P74" t="e">
        <v>#N/A</v>
      </c>
      <c r="Q74" t="e">
        <v>#N/A</v>
      </c>
      <c r="R74">
        <v>250</v>
      </c>
      <c r="S74">
        <v>7.8678199999999993E-3</v>
      </c>
      <c r="T74">
        <f t="shared" si="10"/>
        <v>3.1471279999999997E-5</v>
      </c>
      <c r="U74">
        <f t="shared" si="11"/>
        <v>3.7465809523809523E-4</v>
      </c>
      <c r="V74">
        <v>0</v>
      </c>
      <c r="W74" t="s">
        <v>95</v>
      </c>
      <c r="X74" t="s">
        <v>96</v>
      </c>
      <c r="Y74" t="s">
        <v>96</v>
      </c>
      <c r="Z74" t="s">
        <v>722</v>
      </c>
      <c r="AA74" t="s">
        <v>723</v>
      </c>
      <c r="AB74" s="2">
        <v>2040203000412</v>
      </c>
      <c r="AC74" t="e">
        <v>#N/A</v>
      </c>
      <c r="AD74" t="s">
        <v>115</v>
      </c>
      <c r="AE74" t="s">
        <v>116</v>
      </c>
      <c r="AF74">
        <v>2021</v>
      </c>
      <c r="AG74" s="2">
        <v>110000584305</v>
      </c>
      <c r="AH74" s="2">
        <v>110000584305</v>
      </c>
      <c r="AL74">
        <v>2023</v>
      </c>
      <c r="AM74" s="1" t="s">
        <v>724</v>
      </c>
      <c r="AN74" t="s">
        <v>723</v>
      </c>
      <c r="AO74">
        <v>4.4999999999999998E-2</v>
      </c>
      <c r="AP74" t="s">
        <v>101</v>
      </c>
      <c r="AQ74">
        <v>2.1041666666666702E-2</v>
      </c>
      <c r="AR74" t="s">
        <v>102</v>
      </c>
      <c r="AS74">
        <v>2.1041666666666702E-2</v>
      </c>
      <c r="AT74">
        <v>3.2556297916666699E-2</v>
      </c>
      <c r="AU74">
        <v>4779611</v>
      </c>
      <c r="AV74" t="s">
        <v>725</v>
      </c>
      <c r="AW74">
        <v>3</v>
      </c>
      <c r="AX74">
        <v>26.684000000000001</v>
      </c>
      <c r="AY74">
        <v>38.627000000000002</v>
      </c>
      <c r="AZ74">
        <v>63.698</v>
      </c>
      <c r="BA74">
        <v>113.96299999999999</v>
      </c>
      <c r="BB74">
        <v>52.747</v>
      </c>
      <c r="BC74">
        <v>36.034999999999997</v>
      </c>
      <c r="BD74">
        <v>26.861000000000001</v>
      </c>
      <c r="BE74">
        <v>14.263</v>
      </c>
      <c r="BF74">
        <v>10.923</v>
      </c>
      <c r="BG74">
        <v>19.684999999999999</v>
      </c>
      <c r="BH74">
        <v>39.36</v>
      </c>
      <c r="BI74">
        <v>36.234999999999999</v>
      </c>
      <c r="BJ74">
        <v>38.56</v>
      </c>
      <c r="BK74" t="s">
        <v>62</v>
      </c>
      <c r="BL74">
        <v>10.923</v>
      </c>
      <c r="BM74">
        <v>26.706601466992701</v>
      </c>
      <c r="BN74">
        <v>15.974549189668201</v>
      </c>
      <c r="BO74">
        <v>65.242053789731102</v>
      </c>
      <c r="BP74">
        <v>38.8921156849051</v>
      </c>
      <c r="BQ74">
        <v>7.9599750407498004E-2</v>
      </c>
      <c r="BR74">
        <v>26.706601466992701</v>
      </c>
      <c r="BS74" t="s">
        <v>104</v>
      </c>
      <c r="BT74">
        <v>38.8921156849051</v>
      </c>
      <c r="BU74" t="s">
        <v>105</v>
      </c>
      <c r="BV74">
        <v>15.974549189668201</v>
      </c>
      <c r="BW74" t="s">
        <v>106</v>
      </c>
      <c r="BX74" s="8">
        <f>($T74*'Conversion Factors'!$B$3)/($BV74*'Conversion Factors'!$B$4)</f>
        <v>1.9700887722299268E-3</v>
      </c>
      <c r="BY74" s="8">
        <f>($T74*'Conversion Factors'!$B$3)/($BR74*'Conversion Factors'!$B$4)</f>
        <v>1.1784082687906234E-3</v>
      </c>
      <c r="BZ74" s="8">
        <f>($T74*'Conversion Factors'!$B$3)/($BT74*'Conversion Factors'!$B$4)</f>
        <v>8.0919434301216756E-4</v>
      </c>
      <c r="CA74" s="8">
        <f>($U74*'Conversion Factors'!$B$3)/($BV74*'Conversion Factors'!$B$4)</f>
        <v>2.3453437764641986E-2</v>
      </c>
      <c r="CB74" s="8">
        <f>($U74*'Conversion Factors'!$B$3)/($BR74*'Conversion Factors'!$B$4)</f>
        <v>1.4028669866555042E-2</v>
      </c>
      <c r="CC74" s="8">
        <f>($U74*'Conversion Factors'!$B$3)/($BT74*'Conversion Factors'!$B$4)</f>
        <v>9.6332659882400907E-3</v>
      </c>
      <c r="CD74" t="str">
        <f t="shared" si="14"/>
        <v>NO</v>
      </c>
      <c r="CE74" t="str">
        <f t="shared" si="15"/>
        <v>NO</v>
      </c>
      <c r="CF74" t="str">
        <f t="shared" si="8"/>
        <v>NO</v>
      </c>
      <c r="CG74" t="str">
        <f t="shared" si="9"/>
        <v>NO</v>
      </c>
      <c r="CH74" s="8">
        <f t="shared" si="12"/>
        <v>4.8861328676337468E-5</v>
      </c>
      <c r="CI74" t="str">
        <f t="shared" si="13"/>
        <v>NO</v>
      </c>
    </row>
    <row r="75" spans="1:87" x14ac:dyDescent="0.25">
      <c r="A75" s="2">
        <v>110000586081</v>
      </c>
      <c r="B75">
        <v>2018</v>
      </c>
      <c r="C75" t="s">
        <v>726</v>
      </c>
      <c r="D75" t="s">
        <v>727</v>
      </c>
      <c r="E75" t="s">
        <v>728</v>
      </c>
      <c r="F75" t="s">
        <v>228</v>
      </c>
      <c r="G75">
        <v>26181</v>
      </c>
      <c r="H75">
        <v>39.271943999999998</v>
      </c>
      <c r="I75">
        <v>-81.661666999999994</v>
      </c>
      <c r="J75" t="s">
        <v>729</v>
      </c>
      <c r="K75" s="2">
        <v>110000586081</v>
      </c>
      <c r="L75" t="s">
        <v>207</v>
      </c>
      <c r="M75">
        <v>2821</v>
      </c>
      <c r="N75" t="s">
        <v>144</v>
      </c>
      <c r="O75" t="e">
        <v>#N/A</v>
      </c>
      <c r="P75" t="e">
        <v>#N/A</v>
      </c>
      <c r="Q75" t="e">
        <v>#N/A</v>
      </c>
      <c r="R75">
        <v>350</v>
      </c>
      <c r="S75">
        <v>9.4353741499999995</v>
      </c>
      <c r="T75">
        <f t="shared" si="10"/>
        <v>2.6958211857142856E-2</v>
      </c>
      <c r="U75">
        <f t="shared" si="11"/>
        <v>0.4493035309523809</v>
      </c>
      <c r="V75">
        <v>0</v>
      </c>
      <c r="W75" t="s">
        <v>95</v>
      </c>
      <c r="X75" t="s">
        <v>96</v>
      </c>
      <c r="Y75" t="s">
        <v>96</v>
      </c>
      <c r="Z75" t="s">
        <v>730</v>
      </c>
      <c r="AA75" t="s">
        <v>731</v>
      </c>
      <c r="AB75" s="2">
        <v>5030203000005</v>
      </c>
      <c r="AC75" t="e">
        <v>#N/A</v>
      </c>
      <c r="AD75" t="e">
        <v>#N/A</v>
      </c>
      <c r="AE75" t="e">
        <v>#N/A</v>
      </c>
      <c r="AF75">
        <v>2015</v>
      </c>
      <c r="AG75" s="2">
        <v>110000586081</v>
      </c>
      <c r="AH75" s="2">
        <v>110000586081</v>
      </c>
      <c r="AL75">
        <v>2023</v>
      </c>
      <c r="AM75" s="1" t="s">
        <v>732</v>
      </c>
      <c r="AN75" t="s">
        <v>731</v>
      </c>
      <c r="AO75">
        <v>0</v>
      </c>
      <c r="AP75">
        <v>70</v>
      </c>
      <c r="AQ75">
        <v>3.8281253787878802</v>
      </c>
      <c r="AR75" t="s">
        <v>102</v>
      </c>
      <c r="AS75">
        <v>70</v>
      </c>
      <c r="AT75">
        <v>108.3061</v>
      </c>
      <c r="AU75">
        <v>19413971</v>
      </c>
      <c r="AV75" t="s">
        <v>733</v>
      </c>
      <c r="AW75">
        <v>1</v>
      </c>
      <c r="AX75">
        <v>1.9650000000000001</v>
      </c>
      <c r="AY75">
        <v>6.4550000000000001</v>
      </c>
      <c r="AZ75">
        <v>16.655000000000001</v>
      </c>
      <c r="BA75">
        <v>5.6429999999999998</v>
      </c>
      <c r="BB75">
        <v>2.8570000000000002</v>
      </c>
      <c r="BC75">
        <v>2.1240000000000001</v>
      </c>
      <c r="BD75">
        <v>1.3979999999999999</v>
      </c>
      <c r="BE75">
        <v>1.0089999999999999</v>
      </c>
      <c r="BF75">
        <v>0.74099999999999999</v>
      </c>
      <c r="BG75">
        <v>0.81100000000000005</v>
      </c>
      <c r="BH75">
        <v>0.79900000000000004</v>
      </c>
      <c r="BI75">
        <v>1.6559999999999999</v>
      </c>
      <c r="BJ75">
        <v>3.165</v>
      </c>
      <c r="BK75" t="s">
        <v>62</v>
      </c>
      <c r="BL75">
        <v>0.74099999999999999</v>
      </c>
      <c r="BM75">
        <v>1.81173594132029</v>
      </c>
      <c r="BN75">
        <v>0.98576376494823903</v>
      </c>
      <c r="BO75">
        <v>4.80440097799511</v>
      </c>
      <c r="BP75">
        <v>2.43374676063697</v>
      </c>
      <c r="BQ75">
        <v>264.80709046454803</v>
      </c>
      <c r="BR75">
        <v>264.80709046454803</v>
      </c>
      <c r="BS75" t="s">
        <v>176</v>
      </c>
      <c r="BT75">
        <v>264.80709046454803</v>
      </c>
      <c r="BU75" t="s">
        <v>176</v>
      </c>
      <c r="BV75">
        <v>264.80709046454803</v>
      </c>
      <c r="BW75" t="s">
        <v>176</v>
      </c>
      <c r="BX75" s="8">
        <f>($T75*'Conversion Factors'!$B$3)/($BV75*'Conversion Factors'!$B$4)</f>
        <v>0.10180321006454311</v>
      </c>
      <c r="BY75" s="8">
        <f>($T75*'Conversion Factors'!$B$3)/($BR75*'Conversion Factors'!$B$4)</f>
        <v>0.10180321006454311</v>
      </c>
      <c r="BZ75" s="8">
        <f>($T75*'Conversion Factors'!$B$3)/($BT75*'Conversion Factors'!$B$4)</f>
        <v>0.10180321006454311</v>
      </c>
      <c r="CA75" s="8">
        <f>($U75*'Conversion Factors'!$B$3)/($BV75*'Conversion Factors'!$B$4)</f>
        <v>1.6967201677423853</v>
      </c>
      <c r="CB75" s="8">
        <f>($U75*'Conversion Factors'!$B$3)/($BR75*'Conversion Factors'!$B$4)</f>
        <v>1.6967201677423853</v>
      </c>
      <c r="CC75" s="8">
        <f>($U75*'Conversion Factors'!$B$3)/($BT75*'Conversion Factors'!$B$4)</f>
        <v>1.6967201677423853</v>
      </c>
      <c r="CD75" t="str">
        <f t="shared" si="14"/>
        <v>NO</v>
      </c>
      <c r="CE75" t="str">
        <f t="shared" si="15"/>
        <v>NO</v>
      </c>
      <c r="CF75" t="str">
        <f t="shared" si="8"/>
        <v>NO</v>
      </c>
      <c r="CG75" t="str">
        <f t="shared" si="9"/>
        <v>NO</v>
      </c>
      <c r="CH75" s="8">
        <f t="shared" si="12"/>
        <v>3.5348336827966359E-3</v>
      </c>
      <c r="CI75" t="str">
        <f t="shared" si="13"/>
        <v>NO</v>
      </c>
    </row>
    <row r="76" spans="1:87" x14ac:dyDescent="0.25">
      <c r="A76" s="2">
        <v>110000587384</v>
      </c>
      <c r="B76">
        <v>2022</v>
      </c>
      <c r="C76" t="s">
        <v>734</v>
      </c>
      <c r="D76" t="s">
        <v>735</v>
      </c>
      <c r="E76" t="s">
        <v>736</v>
      </c>
      <c r="F76" t="s">
        <v>737</v>
      </c>
      <c r="G76" t="s">
        <v>738</v>
      </c>
      <c r="H76">
        <v>34.807729999999999</v>
      </c>
      <c r="I76">
        <v>-82.006420000000006</v>
      </c>
      <c r="J76" t="e">
        <v>#N/A</v>
      </c>
      <c r="K76" s="2">
        <v>110000587384</v>
      </c>
      <c r="L76" t="s">
        <v>93</v>
      </c>
      <c r="M76">
        <v>3674</v>
      </c>
      <c r="N76" t="s">
        <v>739</v>
      </c>
      <c r="O76" t="e">
        <v>#N/A</v>
      </c>
      <c r="P76" t="e">
        <v>#N/A</v>
      </c>
      <c r="Q76" t="e">
        <v>#N/A</v>
      </c>
      <c r="R76">
        <v>250</v>
      </c>
      <c r="S76">
        <v>9.2479662000000004E-2</v>
      </c>
      <c r="T76">
        <f t="shared" si="10"/>
        <v>3.6991864800000002E-4</v>
      </c>
      <c r="U76">
        <f t="shared" si="11"/>
        <v>4.4037934285714288E-3</v>
      </c>
      <c r="V76">
        <v>0</v>
      </c>
      <c r="W76" t="s">
        <v>95</v>
      </c>
      <c r="X76" t="s">
        <v>96</v>
      </c>
      <c r="Y76" t="s">
        <v>96</v>
      </c>
      <c r="Z76" t="s">
        <v>740</v>
      </c>
      <c r="AA76" t="s">
        <v>741</v>
      </c>
      <c r="AB76" s="2">
        <v>3050107000093</v>
      </c>
      <c r="AC76" t="e">
        <v>#N/A</v>
      </c>
      <c r="AD76" t="s">
        <v>115</v>
      </c>
      <c r="AE76" t="s">
        <v>116</v>
      </c>
      <c r="AF76">
        <v>2021</v>
      </c>
      <c r="AG76" s="2">
        <v>110000587384</v>
      </c>
      <c r="AH76" s="2">
        <v>110000587384</v>
      </c>
      <c r="AL76">
        <v>2023</v>
      </c>
      <c r="AM76" s="1" t="s">
        <v>742</v>
      </c>
      <c r="AN76" t="s">
        <v>741</v>
      </c>
      <c r="AO76" t="s">
        <v>101</v>
      </c>
      <c r="AP76" t="s">
        <v>101</v>
      </c>
      <c r="AQ76">
        <v>2.6708333333333299E-2</v>
      </c>
      <c r="AR76" t="s">
        <v>102</v>
      </c>
      <c r="AS76">
        <v>2.6708333333333299E-2</v>
      </c>
      <c r="AT76">
        <v>4.1323934583333298E-2</v>
      </c>
      <c r="AU76">
        <v>9699973</v>
      </c>
      <c r="AV76" t="s">
        <v>743</v>
      </c>
      <c r="AW76">
        <v>4</v>
      </c>
      <c r="AX76">
        <v>213.63900000000001</v>
      </c>
      <c r="AY76">
        <v>310.87900000000002</v>
      </c>
      <c r="AZ76">
        <v>341.58</v>
      </c>
      <c r="BA76">
        <v>371.45800000000003</v>
      </c>
      <c r="BB76">
        <v>277.21800000000002</v>
      </c>
      <c r="BC76">
        <v>195.297</v>
      </c>
      <c r="BD76">
        <v>145.643</v>
      </c>
      <c r="BE76">
        <v>112.82</v>
      </c>
      <c r="BF76">
        <v>113.19499999999999</v>
      </c>
      <c r="BG76">
        <v>102.92700000000001</v>
      </c>
      <c r="BH76">
        <v>173.37</v>
      </c>
      <c r="BI76">
        <v>204.13300000000001</v>
      </c>
      <c r="BJ76">
        <v>236.87200000000001</v>
      </c>
      <c r="BK76" t="s">
        <v>63</v>
      </c>
      <c r="BL76">
        <v>102.92700000000001</v>
      </c>
      <c r="BM76">
        <v>251.65525672371601</v>
      </c>
      <c r="BN76">
        <v>162.89486263209901</v>
      </c>
      <c r="BO76">
        <v>522.34474327628402</v>
      </c>
      <c r="BP76">
        <v>374.85564609886399</v>
      </c>
      <c r="BQ76">
        <v>0.101036514873676</v>
      </c>
      <c r="BR76">
        <v>251.65525672371601</v>
      </c>
      <c r="BS76" t="s">
        <v>104</v>
      </c>
      <c r="BT76">
        <v>374.85564609886399</v>
      </c>
      <c r="BU76" t="s">
        <v>105</v>
      </c>
      <c r="BV76">
        <v>162.89486263209901</v>
      </c>
      <c r="BW76" t="s">
        <v>106</v>
      </c>
      <c r="BX76" s="8">
        <f>($T76*'Conversion Factors'!$B$3)/($BV76*'Conversion Factors'!$B$4)</f>
        <v>2.2709043245609777E-3</v>
      </c>
      <c r="BY76" s="8">
        <f>($T76*'Conversion Factors'!$B$3)/($BR76*'Conversion Factors'!$B$4)</f>
        <v>1.4699420660468122E-3</v>
      </c>
      <c r="BZ76" s="8">
        <f>($T76*'Conversion Factors'!$B$3)/($BT76*'Conversion Factors'!$B$4)</f>
        <v>9.86829601874099E-4</v>
      </c>
      <c r="CA76" s="8">
        <f>($U76*'Conversion Factors'!$B$3)/($BV76*'Conversion Factors'!$B$4)</f>
        <v>2.7034575292392591E-2</v>
      </c>
      <c r="CB76" s="8">
        <f>($U76*'Conversion Factors'!$B$3)/($BR76*'Conversion Factors'!$B$4)</f>
        <v>1.7499310310081097E-2</v>
      </c>
      <c r="CC76" s="8">
        <f>($U76*'Conversion Factors'!$B$3)/($BT76*'Conversion Factors'!$B$4)</f>
        <v>1.174797145088213E-2</v>
      </c>
      <c r="CD76" t="str">
        <f t="shared" si="14"/>
        <v>NO</v>
      </c>
      <c r="CE76" t="str">
        <f t="shared" si="15"/>
        <v>NO</v>
      </c>
      <c r="CF76" t="str">
        <f t="shared" si="8"/>
        <v>NO</v>
      </c>
      <c r="CG76" t="str">
        <f t="shared" si="9"/>
        <v>NO</v>
      </c>
      <c r="CH76" s="8">
        <f t="shared" si="12"/>
        <v>5.6322031859151229E-5</v>
      </c>
      <c r="CI76" t="str">
        <f t="shared" si="13"/>
        <v>NO</v>
      </c>
    </row>
    <row r="77" spans="1:87" x14ac:dyDescent="0.25">
      <c r="A77" s="2">
        <v>110000593206</v>
      </c>
      <c r="B77">
        <v>2016</v>
      </c>
      <c r="C77" t="s">
        <v>744</v>
      </c>
      <c r="D77" t="s">
        <v>745</v>
      </c>
      <c r="E77" t="s">
        <v>746</v>
      </c>
      <c r="F77" t="s">
        <v>303</v>
      </c>
      <c r="G77">
        <v>49022</v>
      </c>
      <c r="H77">
        <v>42.076250000000002</v>
      </c>
      <c r="I77">
        <v>-86.43656</v>
      </c>
      <c r="J77" t="s">
        <v>747</v>
      </c>
      <c r="K77" s="2">
        <v>110000593206</v>
      </c>
      <c r="L77" t="s">
        <v>93</v>
      </c>
      <c r="M77">
        <v>3561</v>
      </c>
      <c r="N77" t="s">
        <v>748</v>
      </c>
      <c r="O77" t="e">
        <v>#N/A</v>
      </c>
      <c r="P77" t="e">
        <v>#N/A</v>
      </c>
      <c r="Q77" t="e">
        <v>#N/A</v>
      </c>
      <c r="R77">
        <v>250</v>
      </c>
      <c r="S77">
        <v>5.6105055000000001E-2</v>
      </c>
      <c r="T77">
        <f t="shared" si="10"/>
        <v>2.2442022000000001E-4</v>
      </c>
      <c r="U77">
        <f t="shared" si="11"/>
        <v>2.6716692857142858E-3</v>
      </c>
      <c r="V77">
        <v>0</v>
      </c>
      <c r="W77" t="s">
        <v>95</v>
      </c>
      <c r="X77" t="s">
        <v>96</v>
      </c>
      <c r="Y77" t="s">
        <v>96</v>
      </c>
      <c r="Z77" t="s">
        <v>749</v>
      </c>
      <c r="AA77" t="s">
        <v>750</v>
      </c>
      <c r="AB77" s="2">
        <v>4050001000919</v>
      </c>
      <c r="AC77" t="e">
        <v>#N/A</v>
      </c>
      <c r="AD77" t="s">
        <v>148</v>
      </c>
      <c r="AE77" t="s">
        <v>116</v>
      </c>
      <c r="AF77">
        <v>2015</v>
      </c>
      <c r="AG77" s="2">
        <v>110000593206</v>
      </c>
      <c r="AH77" s="2">
        <v>110000593206</v>
      </c>
      <c r="AL77">
        <v>2023</v>
      </c>
      <c r="AM77" s="1" t="s">
        <v>751</v>
      </c>
      <c r="AN77" t="s">
        <v>750</v>
      </c>
      <c r="AO77" t="s">
        <v>101</v>
      </c>
      <c r="AP77" t="s">
        <v>101</v>
      </c>
      <c r="AQ77">
        <v>0</v>
      </c>
      <c r="AR77" t="s">
        <v>102</v>
      </c>
      <c r="AS77">
        <v>0</v>
      </c>
      <c r="AT77">
        <v>0</v>
      </c>
      <c r="AU77" t="s">
        <v>101</v>
      </c>
      <c r="AV77" t="s">
        <v>101</v>
      </c>
      <c r="AW77" t="s">
        <v>101</v>
      </c>
      <c r="AX77" t="s">
        <v>101</v>
      </c>
      <c r="AY77" t="s">
        <v>101</v>
      </c>
      <c r="AZ77" t="s">
        <v>101</v>
      </c>
      <c r="BA77" t="s">
        <v>101</v>
      </c>
      <c r="BB77" t="s">
        <v>101</v>
      </c>
      <c r="BC77" t="s">
        <v>101</v>
      </c>
      <c r="BD77" t="s">
        <v>101</v>
      </c>
      <c r="BE77" t="s">
        <v>101</v>
      </c>
      <c r="BF77" t="s">
        <v>101</v>
      </c>
      <c r="BG77" t="s">
        <v>101</v>
      </c>
      <c r="BH77" t="s">
        <v>101</v>
      </c>
      <c r="BI77" t="s">
        <v>101</v>
      </c>
      <c r="BJ77" t="s">
        <v>101</v>
      </c>
      <c r="BK77" t="s">
        <v>101</v>
      </c>
      <c r="BL77" t="s">
        <v>101</v>
      </c>
      <c r="BM77" t="s">
        <v>101</v>
      </c>
      <c r="BN77" t="s">
        <v>101</v>
      </c>
      <c r="BO77" t="s">
        <v>101</v>
      </c>
      <c r="BP77" t="s">
        <v>101</v>
      </c>
      <c r="BQ77" t="s">
        <v>101</v>
      </c>
      <c r="BR77" t="s">
        <v>101</v>
      </c>
      <c r="BS77" t="s">
        <v>374</v>
      </c>
      <c r="BT77" t="s">
        <v>101</v>
      </c>
      <c r="BU77" t="s">
        <v>374</v>
      </c>
      <c r="BV77" t="s">
        <v>101</v>
      </c>
      <c r="BW77" t="s">
        <v>374</v>
      </c>
      <c r="BX77" t="s">
        <v>101</v>
      </c>
      <c r="BY77" t="s">
        <v>101</v>
      </c>
      <c r="BZ77" t="s">
        <v>101</v>
      </c>
      <c r="CA77" t="s">
        <v>101</v>
      </c>
      <c r="CB77" t="s">
        <v>101</v>
      </c>
      <c r="CC77" t="s">
        <v>101</v>
      </c>
      <c r="CD77" t="s">
        <v>101</v>
      </c>
      <c r="CE77" t="s">
        <v>101</v>
      </c>
      <c r="CF77" t="s">
        <v>101</v>
      </c>
      <c r="CG77" t="s">
        <v>101</v>
      </c>
      <c r="CH77" t="s">
        <v>101</v>
      </c>
      <c r="CI77" t="s">
        <v>101</v>
      </c>
    </row>
    <row r="78" spans="1:87" x14ac:dyDescent="0.25">
      <c r="A78" s="2">
        <v>110000595981</v>
      </c>
      <c r="B78">
        <v>2021</v>
      </c>
      <c r="C78" t="s">
        <v>752</v>
      </c>
      <c r="D78" t="s">
        <v>753</v>
      </c>
      <c r="E78" t="s">
        <v>754</v>
      </c>
      <c r="F78" t="s">
        <v>341</v>
      </c>
      <c r="G78">
        <v>63401</v>
      </c>
      <c r="H78">
        <v>39.683477000000003</v>
      </c>
      <c r="I78">
        <v>-91.334682999999998</v>
      </c>
      <c r="J78" t="s">
        <v>755</v>
      </c>
      <c r="K78" s="2">
        <v>110000595981</v>
      </c>
      <c r="L78" t="s">
        <v>93</v>
      </c>
      <c r="M78">
        <v>3241</v>
      </c>
      <c r="N78" t="s">
        <v>457</v>
      </c>
      <c r="O78" t="e">
        <v>#N/A</v>
      </c>
      <c r="P78" t="e">
        <v>#N/A</v>
      </c>
      <c r="Q78" t="e">
        <v>#N/A</v>
      </c>
      <c r="R78">
        <v>250</v>
      </c>
      <c r="S78">
        <v>0.92907556300000005</v>
      </c>
      <c r="T78">
        <f t="shared" si="10"/>
        <v>3.7163022520000002E-3</v>
      </c>
      <c r="U78">
        <f t="shared" si="11"/>
        <v>4.4241693476190481E-2</v>
      </c>
      <c r="V78">
        <v>0</v>
      </c>
      <c r="W78" t="s">
        <v>95</v>
      </c>
      <c r="X78" t="s">
        <v>96</v>
      </c>
      <c r="Y78" t="s">
        <v>96</v>
      </c>
      <c r="Z78" t="s">
        <v>756</v>
      </c>
      <c r="AA78" t="s">
        <v>757</v>
      </c>
      <c r="AB78" s="2">
        <v>7110004001311</v>
      </c>
      <c r="AC78" t="e">
        <v>#N/A</v>
      </c>
      <c r="AD78" t="s">
        <v>115</v>
      </c>
      <c r="AE78" t="s">
        <v>116</v>
      </c>
      <c r="AF78">
        <v>2021</v>
      </c>
      <c r="AG78" s="2">
        <v>110000595981</v>
      </c>
      <c r="AH78" s="2">
        <v>110000595981</v>
      </c>
      <c r="AL78">
        <v>2023</v>
      </c>
      <c r="AM78" s="1" t="s">
        <v>758</v>
      </c>
      <c r="AN78" t="s">
        <v>757</v>
      </c>
      <c r="AO78" t="s">
        <v>101</v>
      </c>
      <c r="AP78" t="s">
        <v>101</v>
      </c>
      <c r="AQ78">
        <v>7.6516666666666705E-2</v>
      </c>
      <c r="AR78" t="s">
        <v>102</v>
      </c>
      <c r="AS78">
        <v>7.6516666666666705E-2</v>
      </c>
      <c r="AT78">
        <v>0.118388882166667</v>
      </c>
      <c r="AU78">
        <v>2926511</v>
      </c>
      <c r="AV78" t="s">
        <v>101</v>
      </c>
      <c r="AW78">
        <v>2</v>
      </c>
      <c r="AX78">
        <v>2.0129999999999999</v>
      </c>
      <c r="AY78">
        <v>0.77200000000000002</v>
      </c>
      <c r="AZ78">
        <v>1.994</v>
      </c>
      <c r="BA78">
        <v>41.52</v>
      </c>
      <c r="BB78">
        <v>5.5819999999999999</v>
      </c>
      <c r="BC78">
        <v>2.734</v>
      </c>
      <c r="BD78">
        <v>1.3480000000000001</v>
      </c>
      <c r="BE78">
        <v>0.77200000000000002</v>
      </c>
      <c r="BF78">
        <v>0.42799999999999999</v>
      </c>
      <c r="BG78">
        <v>0.624</v>
      </c>
      <c r="BH78">
        <v>0.6</v>
      </c>
      <c r="BI78">
        <v>4.1890000000000001</v>
      </c>
      <c r="BJ78">
        <v>1.2410000000000001</v>
      </c>
      <c r="BK78" t="s">
        <v>62</v>
      </c>
      <c r="BL78">
        <v>0.42799999999999999</v>
      </c>
      <c r="BM78">
        <v>1.04645476772616</v>
      </c>
      <c r="BN78">
        <v>0.55848000764680095</v>
      </c>
      <c r="BO78">
        <v>4.9217603911980401</v>
      </c>
      <c r="BP78">
        <v>1.7989479697818</v>
      </c>
      <c r="BQ78">
        <v>0.28945936960065199</v>
      </c>
      <c r="BR78">
        <v>1.04645476772616</v>
      </c>
      <c r="BS78" t="s">
        <v>104</v>
      </c>
      <c r="BT78">
        <v>1.7989479697818</v>
      </c>
      <c r="BU78" t="s">
        <v>105</v>
      </c>
      <c r="BV78">
        <v>0.55848000764680095</v>
      </c>
      <c r="BW78" t="s">
        <v>106</v>
      </c>
      <c r="BX78" s="8">
        <f>($T78*'Conversion Factors'!$B$3)/($BV78*'Conversion Factors'!$B$4)</f>
        <v>6.6543156444559752</v>
      </c>
      <c r="BY78" s="8">
        <f>($T78*'Conversion Factors'!$B$3)/($BR78*'Conversion Factors'!$B$4)</f>
        <v>3.5513262174486031</v>
      </c>
      <c r="BZ78" s="8">
        <f>($T78*'Conversion Factors'!$B$3)/($BT78*'Conversion Factors'!$B$4)</f>
        <v>2.0658197537812959</v>
      </c>
      <c r="CA78" s="8">
        <f>($U78*'Conversion Factors'!$B$3)/($BV78*'Conversion Factors'!$B$4)</f>
        <v>79.218043386380671</v>
      </c>
      <c r="CB78" s="8">
        <f>($U78*'Conversion Factors'!$B$3)/($BR78*'Conversion Factors'!$B$4)</f>
        <v>42.27769306486433</v>
      </c>
      <c r="CC78" s="8">
        <f>($U78*'Conversion Factors'!$B$3)/($BT78*'Conversion Factors'!$B$4)</f>
        <v>24.593092306920195</v>
      </c>
      <c r="CD78" t="str">
        <f t="shared" si="14"/>
        <v>NO</v>
      </c>
      <c r="CE78" t="str">
        <f t="shared" si="15"/>
        <v>NO</v>
      </c>
      <c r="CF78" t="str">
        <f t="shared" si="8"/>
        <v>NO</v>
      </c>
      <c r="CG78" t="str">
        <f t="shared" si="9"/>
        <v>NO</v>
      </c>
      <c r="CH78" s="8">
        <f t="shared" si="12"/>
        <v>0.16503759038829308</v>
      </c>
      <c r="CI78" t="str">
        <f t="shared" si="13"/>
        <v>NO</v>
      </c>
    </row>
    <row r="79" spans="1:87" x14ac:dyDescent="0.25">
      <c r="A79" s="2">
        <v>110000597266</v>
      </c>
      <c r="B79">
        <v>2020</v>
      </c>
      <c r="C79" t="s">
        <v>759</v>
      </c>
      <c r="D79" t="s">
        <v>760</v>
      </c>
      <c r="E79" t="s">
        <v>511</v>
      </c>
      <c r="F79" t="s">
        <v>350</v>
      </c>
      <c r="G79">
        <v>70669</v>
      </c>
      <c r="H79">
        <v>30.193916000000002</v>
      </c>
      <c r="I79">
        <v>-93.321347000000003</v>
      </c>
      <c r="J79" t="s">
        <v>761</v>
      </c>
      <c r="K79" s="2">
        <v>110000597266</v>
      </c>
      <c r="L79" t="s">
        <v>93</v>
      </c>
      <c r="M79">
        <v>2821</v>
      </c>
      <c r="N79" t="s">
        <v>144</v>
      </c>
      <c r="O79" t="e">
        <v>#N/A</v>
      </c>
      <c r="P79" t="e">
        <v>#N/A</v>
      </c>
      <c r="Q79" t="e">
        <v>#N/A</v>
      </c>
      <c r="R79">
        <v>250</v>
      </c>
      <c r="S79">
        <v>4.1383219950000001</v>
      </c>
      <c r="T79">
        <f t="shared" si="10"/>
        <v>1.6553287980000001E-2</v>
      </c>
      <c r="U79">
        <f t="shared" si="11"/>
        <v>0.19706295214285716</v>
      </c>
      <c r="V79">
        <v>0</v>
      </c>
      <c r="W79" t="s">
        <v>95</v>
      </c>
      <c r="X79" t="s">
        <v>96</v>
      </c>
      <c r="Y79" t="s">
        <v>96</v>
      </c>
      <c r="Z79" t="s">
        <v>762</v>
      </c>
      <c r="AA79">
        <v>315</v>
      </c>
      <c r="AB79" s="2">
        <v>8080206000583</v>
      </c>
      <c r="AC79" t="e">
        <v>#N/A</v>
      </c>
      <c r="AD79" t="s">
        <v>148</v>
      </c>
      <c r="AE79" t="s">
        <v>116</v>
      </c>
      <c r="AF79">
        <v>2015</v>
      </c>
      <c r="AG79" s="2">
        <v>110000597266</v>
      </c>
      <c r="AH79" s="2">
        <v>110000597266</v>
      </c>
      <c r="AL79">
        <v>2023</v>
      </c>
      <c r="AM79" s="1" t="s">
        <v>763</v>
      </c>
      <c r="AN79" s="1" t="s">
        <v>764</v>
      </c>
      <c r="AO79" t="s">
        <v>101</v>
      </c>
      <c r="AP79">
        <v>3.53</v>
      </c>
      <c r="AQ79">
        <v>0.68954166666666705</v>
      </c>
      <c r="AR79" t="s">
        <v>102</v>
      </c>
      <c r="AS79">
        <v>3.53</v>
      </c>
      <c r="AT79">
        <v>5.4617218999999997</v>
      </c>
      <c r="AU79">
        <v>3710396</v>
      </c>
      <c r="AV79" t="s">
        <v>628</v>
      </c>
      <c r="AW79">
        <v>6</v>
      </c>
      <c r="AX79">
        <v>5013.5789999999997</v>
      </c>
      <c r="AY79">
        <v>9805.35</v>
      </c>
      <c r="AZ79">
        <v>8660.5190000000002</v>
      </c>
      <c r="BA79">
        <v>7750.04</v>
      </c>
      <c r="BB79">
        <v>5947.4160000000002</v>
      </c>
      <c r="BC79">
        <v>5175.768</v>
      </c>
      <c r="BD79">
        <v>3357.2739999999999</v>
      </c>
      <c r="BE79">
        <v>3306.2330000000002</v>
      </c>
      <c r="BF79">
        <v>2095.605</v>
      </c>
      <c r="BG79">
        <v>2513.0010000000002</v>
      </c>
      <c r="BH79">
        <v>1824.319</v>
      </c>
      <c r="BI79">
        <v>2581.1030000000001</v>
      </c>
      <c r="BJ79">
        <v>7652.2960000000003</v>
      </c>
      <c r="BK79" t="s">
        <v>64</v>
      </c>
      <c r="BL79">
        <v>1824.319</v>
      </c>
      <c r="BM79">
        <v>4460.43765281174</v>
      </c>
      <c r="BN79">
        <v>3194.68887965455</v>
      </c>
      <c r="BO79">
        <v>12258.139364303201</v>
      </c>
      <c r="BP79">
        <v>8621.1816224336108</v>
      </c>
      <c r="BQ79">
        <v>13.3538432762836</v>
      </c>
      <c r="BR79">
        <v>4460.43765281174</v>
      </c>
      <c r="BS79" t="s">
        <v>104</v>
      </c>
      <c r="BT79">
        <v>8621.1816224336108</v>
      </c>
      <c r="BU79" t="s">
        <v>105</v>
      </c>
      <c r="BV79">
        <v>3194.68887965455</v>
      </c>
      <c r="BW79" t="s">
        <v>106</v>
      </c>
      <c r="BX79" s="8">
        <f>($T79*'Conversion Factors'!$B$3)/($BV79*'Conversion Factors'!$B$4)</f>
        <v>5.1815023633193192E-3</v>
      </c>
      <c r="BY79" s="8">
        <f>($T79*'Conversion Factors'!$B$3)/($BR79*'Conversion Factors'!$B$4)</f>
        <v>3.7111353791853255E-3</v>
      </c>
      <c r="BZ79" s="8">
        <f>($T79*'Conversion Factors'!$B$3)/($BT79*'Conversion Factors'!$B$4)</f>
        <v>1.9200718306323411E-3</v>
      </c>
      <c r="CA79" s="8">
        <f>($U79*'Conversion Factors'!$B$3)/($BV79*'Conversion Factors'!$B$4)</f>
        <v>6.1684551944277619E-2</v>
      </c>
      <c r="CB79" s="8">
        <f>($U79*'Conversion Factors'!$B$3)/($BR79*'Conversion Factors'!$B$4)</f>
        <v>4.4180183085539594E-2</v>
      </c>
      <c r="CC79" s="8">
        <f>($U79*'Conversion Factors'!$B$3)/($BT79*'Conversion Factors'!$B$4)</f>
        <v>2.2857997983718348E-2</v>
      </c>
      <c r="CD79" t="str">
        <f t="shared" si="14"/>
        <v>NO</v>
      </c>
      <c r="CE79" t="str">
        <f t="shared" si="15"/>
        <v>NO</v>
      </c>
      <c r="CF79" t="str">
        <f t="shared" si="8"/>
        <v>NO</v>
      </c>
      <c r="CG79" t="str">
        <f t="shared" si="9"/>
        <v>NO</v>
      </c>
      <c r="CH79" s="8">
        <f t="shared" si="12"/>
        <v>1.2850948321724504E-4</v>
      </c>
      <c r="CI79" t="str">
        <f t="shared" si="13"/>
        <v>NO</v>
      </c>
    </row>
    <row r="80" spans="1:87" x14ac:dyDescent="0.25">
      <c r="A80" s="2">
        <v>110000597355</v>
      </c>
      <c r="B80">
        <v>2019</v>
      </c>
      <c r="C80" t="s">
        <v>765</v>
      </c>
      <c r="D80" t="s">
        <v>766</v>
      </c>
      <c r="E80" t="s">
        <v>767</v>
      </c>
      <c r="F80" t="s">
        <v>350</v>
      </c>
      <c r="G80">
        <v>70726</v>
      </c>
      <c r="H80">
        <v>30.486615</v>
      </c>
      <c r="I80">
        <v>-90.925387999999998</v>
      </c>
      <c r="J80" t="s">
        <v>768</v>
      </c>
      <c r="K80" s="2">
        <v>110000597355</v>
      </c>
      <c r="L80" t="s">
        <v>93</v>
      </c>
      <c r="M80">
        <v>2899</v>
      </c>
      <c r="N80" t="s">
        <v>112</v>
      </c>
      <c r="O80" t="e">
        <v>#N/A</v>
      </c>
      <c r="P80" t="e">
        <v>#N/A</v>
      </c>
      <c r="Q80" t="e">
        <v>#N/A</v>
      </c>
      <c r="R80">
        <v>250</v>
      </c>
      <c r="S80">
        <v>3.3106575999999999E-2</v>
      </c>
      <c r="T80">
        <f t="shared" si="10"/>
        <v>1.32426304E-4</v>
      </c>
      <c r="U80">
        <f t="shared" si="11"/>
        <v>1.5765036190476191E-3</v>
      </c>
      <c r="V80">
        <v>0</v>
      </c>
      <c r="W80" t="s">
        <v>95</v>
      </c>
      <c r="X80" t="s">
        <v>96</v>
      </c>
      <c r="Y80" t="s">
        <v>96</v>
      </c>
      <c r="Z80" t="s">
        <v>769</v>
      </c>
      <c r="AA80" t="s">
        <v>770</v>
      </c>
      <c r="AB80" s="2">
        <v>8070202000867</v>
      </c>
      <c r="AC80" t="e">
        <v>#N/A</v>
      </c>
      <c r="AD80" t="s">
        <v>148</v>
      </c>
      <c r="AE80" t="s">
        <v>116</v>
      </c>
      <c r="AF80">
        <v>2015</v>
      </c>
      <c r="AG80" s="2">
        <v>110000597355</v>
      </c>
      <c r="AH80" s="2">
        <v>110000597355</v>
      </c>
      <c r="AL80">
        <v>2023</v>
      </c>
      <c r="AM80" s="1" t="s">
        <v>771</v>
      </c>
      <c r="AN80" t="s">
        <v>770</v>
      </c>
      <c r="AO80" t="s">
        <v>101</v>
      </c>
      <c r="AP80">
        <v>1.5148999999999999</v>
      </c>
      <c r="AQ80">
        <v>4.5664999999999997E-2</v>
      </c>
      <c r="AR80" t="s">
        <v>102</v>
      </c>
      <c r="AS80">
        <v>1.5148999999999999</v>
      </c>
      <c r="AT80">
        <v>2.343898727</v>
      </c>
      <c r="AU80">
        <v>18990410</v>
      </c>
      <c r="AV80" t="s">
        <v>101</v>
      </c>
      <c r="AW80">
        <v>1</v>
      </c>
      <c r="AX80">
        <v>2.9039999999999999</v>
      </c>
      <c r="AY80">
        <v>4.3780000000000001</v>
      </c>
      <c r="AZ80">
        <v>4.5129999999999999</v>
      </c>
      <c r="BA80">
        <v>4.0419999999999998</v>
      </c>
      <c r="BB80">
        <v>4.3339999999999996</v>
      </c>
      <c r="BC80">
        <v>2.7010000000000001</v>
      </c>
      <c r="BD80">
        <v>1.5309999999999999</v>
      </c>
      <c r="BE80">
        <v>0.55200000000000005</v>
      </c>
      <c r="BF80">
        <v>0.58299999999999996</v>
      </c>
      <c r="BG80">
        <v>0.85</v>
      </c>
      <c r="BH80">
        <v>5.335</v>
      </c>
      <c r="BI80">
        <v>10.045</v>
      </c>
      <c r="BJ80">
        <v>3.9729999999999999</v>
      </c>
      <c r="BK80" t="s">
        <v>61</v>
      </c>
      <c r="BL80">
        <v>0.55200000000000005</v>
      </c>
      <c r="BM80">
        <v>1.3496332518337399</v>
      </c>
      <c r="BN80">
        <v>0.72676227298894702</v>
      </c>
      <c r="BO80">
        <v>7.10024449877751</v>
      </c>
      <c r="BP80">
        <v>2.4742197715500498</v>
      </c>
      <c r="BQ80">
        <v>5.7308037334963302</v>
      </c>
      <c r="BR80">
        <v>5.7308037334963302</v>
      </c>
      <c r="BS80" t="s">
        <v>176</v>
      </c>
      <c r="BT80">
        <v>5.7308037334963302</v>
      </c>
      <c r="BU80" t="s">
        <v>176</v>
      </c>
      <c r="BV80">
        <v>5.7308037334963302</v>
      </c>
      <c r="BW80" t="s">
        <v>176</v>
      </c>
      <c r="BX80" s="8">
        <f>($T80*'Conversion Factors'!$B$3)/($BV80*'Conversion Factors'!$B$4)</f>
        <v>2.310780654133613E-2</v>
      </c>
      <c r="BY80" s="8">
        <f>($T80*'Conversion Factors'!$B$3)/($BR80*'Conversion Factors'!$B$4)</f>
        <v>2.310780654133613E-2</v>
      </c>
      <c r="BZ80" s="8">
        <f>($T80*'Conversion Factors'!$B$3)/($BT80*'Conversion Factors'!$B$4)</f>
        <v>2.310780654133613E-2</v>
      </c>
      <c r="CA80" s="8">
        <f>($U80*'Conversion Factors'!$B$3)/($BV80*'Conversion Factors'!$B$4)</f>
        <v>0.27509293501590631</v>
      </c>
      <c r="CB80" s="8">
        <f>($U80*'Conversion Factors'!$B$3)/($BR80*'Conversion Factors'!$B$4)</f>
        <v>0.27509293501590631</v>
      </c>
      <c r="CC80" s="8">
        <f>($U80*'Conversion Factors'!$B$3)/($BT80*'Conversion Factors'!$B$4)</f>
        <v>0.27509293501590631</v>
      </c>
      <c r="CD80" t="str">
        <f t="shared" si="14"/>
        <v>NO</v>
      </c>
      <c r="CE80" t="str">
        <f t="shared" si="15"/>
        <v>NO</v>
      </c>
      <c r="CF80" t="str">
        <f t="shared" si="8"/>
        <v>NO</v>
      </c>
      <c r="CG80" t="str">
        <f t="shared" si="9"/>
        <v>NO</v>
      </c>
      <c r="CH80" s="8">
        <f t="shared" si="12"/>
        <v>5.7311028128313811E-4</v>
      </c>
      <c r="CI80" t="str">
        <f t="shared" si="13"/>
        <v>NO</v>
      </c>
    </row>
    <row r="81" spans="1:88" x14ac:dyDescent="0.25">
      <c r="A81" s="2">
        <v>110000597355</v>
      </c>
      <c r="B81">
        <v>2020</v>
      </c>
      <c r="C81" t="s">
        <v>765</v>
      </c>
      <c r="D81" t="s">
        <v>766</v>
      </c>
      <c r="E81" t="s">
        <v>767</v>
      </c>
      <c r="F81" t="s">
        <v>350</v>
      </c>
      <c r="G81">
        <v>70726</v>
      </c>
      <c r="H81">
        <v>30.486615</v>
      </c>
      <c r="I81">
        <v>-90.925387999999998</v>
      </c>
      <c r="J81" t="s">
        <v>768</v>
      </c>
      <c r="K81" s="2">
        <v>110000597355</v>
      </c>
      <c r="L81" t="s">
        <v>93</v>
      </c>
      <c r="M81">
        <v>2899</v>
      </c>
      <c r="N81" t="s">
        <v>112</v>
      </c>
      <c r="O81" t="e">
        <v>#N/A</v>
      </c>
      <c r="P81" t="e">
        <v>#N/A</v>
      </c>
      <c r="Q81" t="e">
        <v>#N/A</v>
      </c>
      <c r="R81">
        <v>250</v>
      </c>
      <c r="S81">
        <v>3.3106575999999999E-2</v>
      </c>
      <c r="T81">
        <f t="shared" si="10"/>
        <v>1.32426304E-4</v>
      </c>
      <c r="U81">
        <f t="shared" si="11"/>
        <v>1.5765036190476191E-3</v>
      </c>
      <c r="V81">
        <v>0</v>
      </c>
      <c r="W81" t="s">
        <v>95</v>
      </c>
      <c r="X81" t="s">
        <v>96</v>
      </c>
      <c r="Y81" t="s">
        <v>96</v>
      </c>
      <c r="Z81" t="s">
        <v>769</v>
      </c>
      <c r="AA81" t="s">
        <v>770</v>
      </c>
      <c r="AB81" s="2">
        <v>8070202000867</v>
      </c>
      <c r="AC81" t="e">
        <v>#N/A</v>
      </c>
      <c r="AD81" t="s">
        <v>148</v>
      </c>
      <c r="AE81" t="s">
        <v>116</v>
      </c>
      <c r="AF81">
        <v>2015</v>
      </c>
      <c r="AG81" s="2">
        <v>110000597355</v>
      </c>
      <c r="AH81" s="2">
        <v>110000597355</v>
      </c>
      <c r="AL81">
        <v>2023</v>
      </c>
      <c r="AM81" s="1" t="s">
        <v>771</v>
      </c>
      <c r="AN81" t="s">
        <v>770</v>
      </c>
      <c r="AO81" t="s">
        <v>101</v>
      </c>
      <c r="AP81">
        <v>1.5148999999999999</v>
      </c>
      <c r="AQ81">
        <v>4.5664999999999997E-2</v>
      </c>
      <c r="AR81" t="s">
        <v>102</v>
      </c>
      <c r="AS81">
        <v>1.5148999999999999</v>
      </c>
      <c r="AT81">
        <v>2.343898727</v>
      </c>
      <c r="AU81">
        <v>18990410</v>
      </c>
      <c r="AV81" t="s">
        <v>101</v>
      </c>
      <c r="AW81">
        <v>1</v>
      </c>
      <c r="AX81">
        <v>2.9039999999999999</v>
      </c>
      <c r="AY81">
        <v>4.3780000000000001</v>
      </c>
      <c r="AZ81">
        <v>4.5129999999999999</v>
      </c>
      <c r="BA81">
        <v>4.0419999999999998</v>
      </c>
      <c r="BB81">
        <v>4.3339999999999996</v>
      </c>
      <c r="BC81">
        <v>2.7010000000000001</v>
      </c>
      <c r="BD81">
        <v>1.5309999999999999</v>
      </c>
      <c r="BE81">
        <v>0.55200000000000005</v>
      </c>
      <c r="BF81">
        <v>0.58299999999999996</v>
      </c>
      <c r="BG81">
        <v>0.85</v>
      </c>
      <c r="BH81">
        <v>5.335</v>
      </c>
      <c r="BI81">
        <v>10.045</v>
      </c>
      <c r="BJ81">
        <v>3.9729999999999999</v>
      </c>
      <c r="BK81" t="s">
        <v>61</v>
      </c>
      <c r="BL81">
        <v>0.55200000000000005</v>
      </c>
      <c r="BM81">
        <v>1.3496332518337399</v>
      </c>
      <c r="BN81">
        <v>0.72676227298894702</v>
      </c>
      <c r="BO81">
        <v>7.10024449877751</v>
      </c>
      <c r="BP81">
        <v>2.4742197715500498</v>
      </c>
      <c r="BQ81">
        <v>5.7308037334963302</v>
      </c>
      <c r="BR81">
        <v>5.7308037334963302</v>
      </c>
      <c r="BS81" t="s">
        <v>176</v>
      </c>
      <c r="BT81">
        <v>5.7308037334963302</v>
      </c>
      <c r="BU81" t="s">
        <v>176</v>
      </c>
      <c r="BV81">
        <v>5.7308037334963302</v>
      </c>
      <c r="BW81" t="s">
        <v>176</v>
      </c>
      <c r="BX81" s="8">
        <f>($T81*'Conversion Factors'!$B$3)/($BV81*'Conversion Factors'!$B$4)</f>
        <v>2.310780654133613E-2</v>
      </c>
      <c r="BY81" s="8">
        <f>($T81*'Conversion Factors'!$B$3)/($BR81*'Conversion Factors'!$B$4)</f>
        <v>2.310780654133613E-2</v>
      </c>
      <c r="BZ81" s="8">
        <f>($T81*'Conversion Factors'!$B$3)/($BT81*'Conversion Factors'!$B$4)</f>
        <v>2.310780654133613E-2</v>
      </c>
      <c r="CA81" s="8">
        <f>($U81*'Conversion Factors'!$B$3)/($BV81*'Conversion Factors'!$B$4)</f>
        <v>0.27509293501590631</v>
      </c>
      <c r="CB81" s="8">
        <f>($U81*'Conversion Factors'!$B$3)/($BR81*'Conversion Factors'!$B$4)</f>
        <v>0.27509293501590631</v>
      </c>
      <c r="CC81" s="8">
        <f>($U81*'Conversion Factors'!$B$3)/($BT81*'Conversion Factors'!$B$4)</f>
        <v>0.27509293501590631</v>
      </c>
      <c r="CD81" t="str">
        <f t="shared" si="14"/>
        <v>NO</v>
      </c>
      <c r="CE81" t="str">
        <f t="shared" si="15"/>
        <v>NO</v>
      </c>
      <c r="CF81" t="str">
        <f t="shared" si="8"/>
        <v>NO</v>
      </c>
      <c r="CG81" t="str">
        <f t="shared" si="9"/>
        <v>NO</v>
      </c>
      <c r="CH81" s="8">
        <f t="shared" si="12"/>
        <v>5.7311028128313811E-4</v>
      </c>
      <c r="CI81" t="str">
        <f t="shared" si="13"/>
        <v>NO</v>
      </c>
    </row>
    <row r="82" spans="1:88" x14ac:dyDescent="0.25">
      <c r="A82" s="2">
        <v>110000597426</v>
      </c>
      <c r="B82">
        <v>2024</v>
      </c>
      <c r="C82" t="s">
        <v>772</v>
      </c>
      <c r="D82" t="s">
        <v>773</v>
      </c>
      <c r="E82" t="s">
        <v>774</v>
      </c>
      <c r="F82" t="s">
        <v>350</v>
      </c>
      <c r="G82">
        <v>70776</v>
      </c>
      <c r="H82">
        <v>30.241299999999999</v>
      </c>
      <c r="I82">
        <v>-91.100899999999996</v>
      </c>
      <c r="J82" t="s">
        <v>775</v>
      </c>
      <c r="K82" s="2">
        <v>110000597426</v>
      </c>
      <c r="L82" t="s">
        <v>93</v>
      </c>
      <c r="M82">
        <v>2819</v>
      </c>
      <c r="N82" t="s">
        <v>134</v>
      </c>
      <c r="O82" t="e">
        <v>#N/A</v>
      </c>
      <c r="P82" t="e">
        <v>#N/A</v>
      </c>
      <c r="Q82" t="e">
        <v>#N/A</v>
      </c>
      <c r="R82">
        <v>250</v>
      </c>
      <c r="S82">
        <v>1.6571</v>
      </c>
      <c r="T82">
        <f t="shared" si="10"/>
        <v>6.6284000000000004E-3</v>
      </c>
      <c r="U82">
        <f t="shared" si="11"/>
        <v>7.8909523809523804E-2</v>
      </c>
      <c r="V82">
        <v>0</v>
      </c>
      <c r="W82" t="s">
        <v>95</v>
      </c>
      <c r="X82" t="s">
        <v>96</v>
      </c>
      <c r="Y82" t="s">
        <v>96</v>
      </c>
      <c r="Z82" t="s">
        <v>776</v>
      </c>
      <c r="AA82">
        <v>402</v>
      </c>
      <c r="AB82" s="2">
        <v>8070202002351</v>
      </c>
      <c r="AC82" t="e">
        <v>#N/A</v>
      </c>
      <c r="AD82" t="s">
        <v>115</v>
      </c>
      <c r="AE82" t="s">
        <v>116</v>
      </c>
      <c r="AF82">
        <v>2021</v>
      </c>
      <c r="AG82" s="2">
        <v>110000597426</v>
      </c>
      <c r="AH82" s="2">
        <v>110000597426</v>
      </c>
      <c r="AL82">
        <v>2023</v>
      </c>
      <c r="AM82" s="1" t="s">
        <v>777</v>
      </c>
      <c r="AN82" s="1" t="s">
        <v>778</v>
      </c>
      <c r="AO82" t="s">
        <v>101</v>
      </c>
      <c r="AP82">
        <v>29.55</v>
      </c>
      <c r="AQ82">
        <v>1.3790625000000001</v>
      </c>
      <c r="AR82" t="s">
        <v>102</v>
      </c>
      <c r="AS82">
        <v>29.55</v>
      </c>
      <c r="AT82">
        <v>45.720646500000001</v>
      </c>
      <c r="AU82">
        <v>18991630</v>
      </c>
      <c r="AV82" t="s">
        <v>101</v>
      </c>
      <c r="AW82">
        <v>1</v>
      </c>
      <c r="AX82">
        <v>6.0030000000000001</v>
      </c>
      <c r="AY82">
        <v>9.8279999999999994</v>
      </c>
      <c r="AZ82">
        <v>10.039999999999999</v>
      </c>
      <c r="BA82">
        <v>8.593</v>
      </c>
      <c r="BB82">
        <v>8.9320000000000004</v>
      </c>
      <c r="BC82">
        <v>5.1020000000000003</v>
      </c>
      <c r="BD82">
        <v>3.2530000000000001</v>
      </c>
      <c r="BE82">
        <v>1.3049999999999999</v>
      </c>
      <c r="BF82">
        <v>1.3080000000000001</v>
      </c>
      <c r="BG82">
        <v>1.905</v>
      </c>
      <c r="BH82">
        <v>4.8</v>
      </c>
      <c r="BI82">
        <v>16.173999999999999</v>
      </c>
      <c r="BJ82">
        <v>8.5310000000000006</v>
      </c>
      <c r="BK82" t="s">
        <v>61</v>
      </c>
      <c r="BL82">
        <v>1.3049999999999999</v>
      </c>
      <c r="BM82">
        <v>3.1907090464547698</v>
      </c>
      <c r="BN82">
        <v>1.7709938088028001</v>
      </c>
      <c r="BO82">
        <v>14.677261613691901</v>
      </c>
      <c r="BP82">
        <v>5.7034326690502297</v>
      </c>
      <c r="BQ82">
        <v>111.78642176039099</v>
      </c>
      <c r="BR82">
        <v>111.78642176039099</v>
      </c>
      <c r="BS82" t="s">
        <v>176</v>
      </c>
      <c r="BT82">
        <v>111.78642176039099</v>
      </c>
      <c r="BU82" t="s">
        <v>176</v>
      </c>
      <c r="BV82">
        <v>111.78642176039099</v>
      </c>
      <c r="BW82" t="s">
        <v>176</v>
      </c>
      <c r="BX82" s="8">
        <f>($T82*'Conversion Factors'!$B$3)/($BV82*'Conversion Factors'!$B$4)</f>
        <v>5.9295215783967639E-2</v>
      </c>
      <c r="BY82" s="8">
        <f>($T82*'Conversion Factors'!$B$3)/($BR82*'Conversion Factors'!$B$4)</f>
        <v>5.9295215783967639E-2</v>
      </c>
      <c r="BZ82" s="8">
        <f>($T82*'Conversion Factors'!$B$3)/($BT82*'Conversion Factors'!$B$4)</f>
        <v>5.9295215783967639E-2</v>
      </c>
      <c r="CA82" s="8">
        <f>($U82*'Conversion Factors'!$B$3)/($BV82*'Conversion Factors'!$B$4)</f>
        <v>0.70589542599961475</v>
      </c>
      <c r="CB82" s="8">
        <f>($U82*'Conversion Factors'!$B$3)/($BR82*'Conversion Factors'!$B$4)</f>
        <v>0.70589542599961475</v>
      </c>
      <c r="CC82" s="8">
        <f>($U82*'Conversion Factors'!$B$3)/($BT82*'Conversion Factors'!$B$4)</f>
        <v>0.70589542599961475</v>
      </c>
      <c r="CD82" t="str">
        <f t="shared" si="14"/>
        <v>NO</v>
      </c>
      <c r="CE82" t="str">
        <f t="shared" si="15"/>
        <v>NO</v>
      </c>
      <c r="CF82" t="str">
        <f t="shared" si="8"/>
        <v>NO</v>
      </c>
      <c r="CG82" t="str">
        <f t="shared" si="9"/>
        <v>NO</v>
      </c>
      <c r="CH82" s="8">
        <f t="shared" si="12"/>
        <v>1.4706154708325307E-3</v>
      </c>
      <c r="CI82" t="str">
        <f t="shared" si="13"/>
        <v>NO</v>
      </c>
    </row>
    <row r="83" spans="1:88" x14ac:dyDescent="0.25">
      <c r="A83" s="9">
        <v>110000597444</v>
      </c>
      <c r="B83" s="10">
        <v>2015</v>
      </c>
      <c r="C83" s="10" t="s">
        <v>779</v>
      </c>
      <c r="D83" s="10" t="s">
        <v>780</v>
      </c>
      <c r="E83" s="10" t="s">
        <v>377</v>
      </c>
      <c r="F83" s="10" t="s">
        <v>350</v>
      </c>
      <c r="G83" s="10">
        <v>70805</v>
      </c>
      <c r="H83" s="10">
        <v>30.498203</v>
      </c>
      <c r="I83" s="10">
        <v>-91.189148000000003</v>
      </c>
      <c r="J83" s="10" t="s">
        <v>781</v>
      </c>
      <c r="K83" s="9">
        <v>110000597444</v>
      </c>
      <c r="L83" s="10" t="s">
        <v>230</v>
      </c>
      <c r="M83" s="10">
        <v>2821</v>
      </c>
      <c r="N83" s="10" t="s">
        <v>144</v>
      </c>
      <c r="O83" s="10" t="e">
        <v>#N/A</v>
      </c>
      <c r="P83" s="10" t="e">
        <v>#N/A</v>
      </c>
      <c r="Q83" s="10" t="e">
        <v>#N/A</v>
      </c>
      <c r="R83" s="10">
        <v>350</v>
      </c>
      <c r="S83" s="10">
        <v>97.959183670000002</v>
      </c>
      <c r="T83" s="10">
        <f t="shared" si="10"/>
        <v>0.27988338191428574</v>
      </c>
      <c r="U83" s="10">
        <f t="shared" si="11"/>
        <v>4.6647230319047619</v>
      </c>
      <c r="V83" s="10">
        <v>0</v>
      </c>
      <c r="W83" s="10" t="s">
        <v>95</v>
      </c>
      <c r="X83" s="10" t="s">
        <v>96</v>
      </c>
      <c r="Y83" s="10" t="s">
        <v>96</v>
      </c>
      <c r="Z83" s="10" t="s">
        <v>782</v>
      </c>
      <c r="AA83" s="10" t="s">
        <v>783</v>
      </c>
      <c r="AB83" s="9">
        <v>8070201006480</v>
      </c>
      <c r="AC83" s="10" t="e">
        <v>#N/A</v>
      </c>
      <c r="AD83" s="10" t="e">
        <v>#N/A</v>
      </c>
      <c r="AE83" s="10" t="e">
        <v>#N/A</v>
      </c>
      <c r="AF83" s="10">
        <v>2015</v>
      </c>
      <c r="AG83" s="9">
        <v>110000597444</v>
      </c>
      <c r="AH83" s="9">
        <v>110000597444</v>
      </c>
      <c r="AI83" s="10"/>
      <c r="AJ83" s="10"/>
      <c r="AK83" s="10"/>
      <c r="AL83" s="10">
        <v>2023</v>
      </c>
      <c r="AM83" s="11" t="s">
        <v>784</v>
      </c>
      <c r="AN83" s="10" t="s">
        <v>783</v>
      </c>
      <c r="AO83" s="10" t="s">
        <v>101</v>
      </c>
      <c r="AP83" s="10">
        <v>44.92</v>
      </c>
      <c r="AQ83" s="10">
        <v>0.86069444444444398</v>
      </c>
      <c r="AR83" s="10" t="s">
        <v>102</v>
      </c>
      <c r="AS83" s="10">
        <v>44.92</v>
      </c>
      <c r="AT83" s="10">
        <v>69.501571600000005</v>
      </c>
      <c r="AU83" s="10">
        <v>19085301</v>
      </c>
      <c r="AV83" s="10" t="s">
        <v>785</v>
      </c>
      <c r="AW83" s="10">
        <v>2</v>
      </c>
      <c r="AX83" s="10">
        <v>20.247</v>
      </c>
      <c r="AY83" s="10">
        <v>33.722000000000001</v>
      </c>
      <c r="AZ83" s="10">
        <v>34.420999999999999</v>
      </c>
      <c r="BA83" s="10">
        <v>28.788</v>
      </c>
      <c r="BB83" s="10">
        <v>30.617999999999999</v>
      </c>
      <c r="BC83" s="10">
        <v>18.189</v>
      </c>
      <c r="BD83" s="10">
        <v>11.081</v>
      </c>
      <c r="BE83" s="10">
        <v>5.1120000000000001</v>
      </c>
      <c r="BF83" s="10">
        <v>5.2279999999999998</v>
      </c>
      <c r="BG83" s="10">
        <v>6.3209999999999997</v>
      </c>
      <c r="BH83" s="10">
        <v>15.048999999999999</v>
      </c>
      <c r="BI83" s="10">
        <v>42.447000000000003</v>
      </c>
      <c r="BJ83" s="10">
        <v>28.016999999999999</v>
      </c>
      <c r="BK83" s="10" t="s">
        <v>61</v>
      </c>
      <c r="BL83" s="10">
        <v>5.1120000000000001</v>
      </c>
      <c r="BM83" s="10">
        <v>12.4987775061125</v>
      </c>
      <c r="BN83" s="10">
        <v>7.2789759450437703</v>
      </c>
      <c r="BO83" s="10">
        <v>49.503667481662603</v>
      </c>
      <c r="BP83" s="10">
        <v>22.1168709897049</v>
      </c>
      <c r="BQ83" s="10">
        <v>169.93049290953499</v>
      </c>
      <c r="BR83" s="10">
        <v>169.93049290953499</v>
      </c>
      <c r="BS83" s="10" t="s">
        <v>176</v>
      </c>
      <c r="BT83" s="10">
        <v>169.93049290953499</v>
      </c>
      <c r="BU83" s="10" t="s">
        <v>176</v>
      </c>
      <c r="BV83" s="10">
        <v>169.93049290953499</v>
      </c>
      <c r="BW83" s="10" t="s">
        <v>176</v>
      </c>
      <c r="BX83" s="12">
        <f>($T83*'Conversion Factors'!$B$3)/($BV83*'Conversion Factors'!$B$4)</f>
        <v>1.6470462547489095</v>
      </c>
      <c r="BY83" s="12">
        <f>($T83*'Conversion Factors'!$B$3)/($BR83*'Conversion Factors'!$B$4)</f>
        <v>1.6470462547489095</v>
      </c>
      <c r="BZ83" s="12">
        <f>($T83*'Conversion Factors'!$B$3)/($BT83*'Conversion Factors'!$B$4)</f>
        <v>1.6470462547489095</v>
      </c>
      <c r="CA83" s="12">
        <f>($U83*'Conversion Factors'!$B$3)/($BV83*'Conversion Factors'!$B$4)</f>
        <v>27.450770912481826</v>
      </c>
      <c r="CB83" s="12">
        <f>($U83*'Conversion Factors'!$B$3)/($BR83*'Conversion Factors'!$B$4)</f>
        <v>27.450770912481826</v>
      </c>
      <c r="CC83" s="12">
        <f>($U83*'Conversion Factors'!$B$3)/($BT83*'Conversion Factors'!$B$4)</f>
        <v>27.450770912481826</v>
      </c>
      <c r="CD83" s="10" t="str">
        <f t="shared" si="14"/>
        <v>NO</v>
      </c>
      <c r="CE83" s="10" t="str">
        <f t="shared" si="15"/>
        <v>NO</v>
      </c>
      <c r="CF83" s="10" t="str">
        <f t="shared" ref="CF83:CF145" si="16">IF($CA83&gt;$CH$1,"YES","NO")</f>
        <v>NO</v>
      </c>
      <c r="CG83" s="10" t="str">
        <f t="shared" ref="CG83:CG145" si="17">IF($CA83&gt;$CI$1,"YES","NO")</f>
        <v>NO</v>
      </c>
      <c r="CH83" s="8">
        <f t="shared" si="12"/>
        <v>5.718910606767047E-2</v>
      </c>
      <c r="CI83" t="str">
        <f t="shared" si="13"/>
        <v>NO</v>
      </c>
      <c r="CJ83" t="s">
        <v>235</v>
      </c>
    </row>
    <row r="84" spans="1:88" x14ac:dyDescent="0.25">
      <c r="A84" s="2">
        <v>110000597596</v>
      </c>
      <c r="B84">
        <v>2015</v>
      </c>
      <c r="C84" t="s">
        <v>786</v>
      </c>
      <c r="D84" t="s">
        <v>787</v>
      </c>
      <c r="E84" t="s">
        <v>788</v>
      </c>
      <c r="F84" t="s">
        <v>350</v>
      </c>
      <c r="G84">
        <v>71422</v>
      </c>
      <c r="H84">
        <v>32.039444000000003</v>
      </c>
      <c r="I84">
        <v>-92.655000000000001</v>
      </c>
      <c r="J84" t="s">
        <v>789</v>
      </c>
      <c r="K84" s="2">
        <v>110000597596</v>
      </c>
      <c r="L84" t="s">
        <v>93</v>
      </c>
      <c r="M84">
        <v>2821</v>
      </c>
      <c r="N84" t="s">
        <v>144</v>
      </c>
      <c r="O84" t="e">
        <v>#N/A</v>
      </c>
      <c r="P84" t="e">
        <v>#N/A</v>
      </c>
      <c r="Q84" t="e">
        <v>#N/A</v>
      </c>
      <c r="R84">
        <v>250</v>
      </c>
      <c r="S84">
        <v>0.29795918399999999</v>
      </c>
      <c r="T84">
        <f t="shared" si="10"/>
        <v>1.191836736E-3</v>
      </c>
      <c r="U84">
        <f t="shared" si="11"/>
        <v>1.4188532571428571E-2</v>
      </c>
      <c r="V84">
        <v>0</v>
      </c>
      <c r="W84" t="s">
        <v>95</v>
      </c>
      <c r="X84" t="s">
        <v>96</v>
      </c>
      <c r="Y84" t="s">
        <v>96</v>
      </c>
      <c r="Z84" t="s">
        <v>790</v>
      </c>
      <c r="AA84" t="s">
        <v>791</v>
      </c>
      <c r="AB84" s="2">
        <v>8040303000231</v>
      </c>
      <c r="AC84" t="e">
        <v>#N/A</v>
      </c>
      <c r="AD84" t="s">
        <v>148</v>
      </c>
      <c r="AE84" t="s">
        <v>116</v>
      </c>
      <c r="AF84">
        <v>2015</v>
      </c>
      <c r="AG84" s="2">
        <v>110000597596</v>
      </c>
      <c r="AH84" s="2">
        <v>110000597596</v>
      </c>
      <c r="AL84">
        <v>2023</v>
      </c>
      <c r="AM84" s="1" t="s">
        <v>792</v>
      </c>
      <c r="AN84" t="s">
        <v>791</v>
      </c>
      <c r="AO84" t="s">
        <v>101</v>
      </c>
      <c r="AP84">
        <v>5.2170000000000001E-2</v>
      </c>
      <c r="AQ84">
        <v>1.21095E-2</v>
      </c>
      <c r="AR84" t="s">
        <v>102</v>
      </c>
      <c r="AS84">
        <v>5.2170000000000001E-2</v>
      </c>
      <c r="AT84">
        <v>8.0718989099999999E-2</v>
      </c>
      <c r="AU84">
        <v>15216331</v>
      </c>
      <c r="AV84" t="s">
        <v>793</v>
      </c>
      <c r="AW84">
        <v>1</v>
      </c>
      <c r="AX84">
        <v>5.2889999999999997</v>
      </c>
      <c r="AY84">
        <v>8.4420000000000002</v>
      </c>
      <c r="AZ84">
        <v>8.3949999999999996</v>
      </c>
      <c r="BA84">
        <v>8.1329999999999991</v>
      </c>
      <c r="BB84">
        <v>8.5749999999999993</v>
      </c>
      <c r="BC84">
        <v>6.5529999999999999</v>
      </c>
      <c r="BD84">
        <v>3.5270000000000001</v>
      </c>
      <c r="BE84">
        <v>1.2589999999999999</v>
      </c>
      <c r="BF84">
        <v>0.96</v>
      </c>
      <c r="BG84">
        <v>1.4279999999999999</v>
      </c>
      <c r="BH84">
        <v>4.3680000000000003</v>
      </c>
      <c r="BI84">
        <v>6.69</v>
      </c>
      <c r="BJ84">
        <v>7.407</v>
      </c>
      <c r="BK84" t="s">
        <v>62</v>
      </c>
      <c r="BL84">
        <v>0.96</v>
      </c>
      <c r="BM84">
        <v>2.3471882640586799</v>
      </c>
      <c r="BN84">
        <v>1.2887961252289</v>
      </c>
      <c r="BO84">
        <v>12.9315403422983</v>
      </c>
      <c r="BP84">
        <v>4.5074370730788198</v>
      </c>
      <c r="BQ84">
        <v>0.197356941564792</v>
      </c>
      <c r="BR84">
        <v>2.3471882640586799</v>
      </c>
      <c r="BS84" t="s">
        <v>104</v>
      </c>
      <c r="BT84">
        <v>4.5074370730788198</v>
      </c>
      <c r="BU84" t="s">
        <v>105</v>
      </c>
      <c r="BV84">
        <v>1.2887961252289</v>
      </c>
      <c r="BW84" t="s">
        <v>106</v>
      </c>
      <c r="BX84" s="8">
        <f>($T84*'Conversion Factors'!$B$3)/($BV84*'Conversion Factors'!$B$4)</f>
        <v>0.9247674730464609</v>
      </c>
      <c r="BY84" s="8">
        <f>($T84*'Conversion Factors'!$B$3)/($BR84*'Conversion Factors'!$B$4)</f>
        <v>0.50777210939999995</v>
      </c>
      <c r="BZ84" s="8">
        <f>($T84*'Conversion Factors'!$B$3)/($BT84*'Conversion Factors'!$B$4)</f>
        <v>0.26441561283647874</v>
      </c>
      <c r="CA84" s="8">
        <f>($U84*'Conversion Factors'!$B$3)/($BV84*'Conversion Factors'!$B$4)</f>
        <v>11.009136583886439</v>
      </c>
      <c r="CB84" s="8">
        <f>($U84*'Conversion Factors'!$B$3)/($BR84*'Conversion Factors'!$B$4)</f>
        <v>6.0449060642857138</v>
      </c>
      <c r="CC84" s="8">
        <f>($U84*'Conversion Factors'!$B$3)/($BT84*'Conversion Factors'!$B$4)</f>
        <v>3.1478049147199845</v>
      </c>
      <c r="CD84" t="str">
        <f t="shared" si="14"/>
        <v>NO</v>
      </c>
      <c r="CE84" t="str">
        <f t="shared" si="15"/>
        <v>NO</v>
      </c>
      <c r="CF84" t="str">
        <f t="shared" si="16"/>
        <v>NO</v>
      </c>
      <c r="CG84" t="str">
        <f t="shared" si="17"/>
        <v>NO</v>
      </c>
      <c r="CH84" s="8">
        <f t="shared" si="12"/>
        <v>2.2935701216430082E-2</v>
      </c>
      <c r="CI84" t="str">
        <f t="shared" si="13"/>
        <v>NO</v>
      </c>
    </row>
    <row r="85" spans="1:88" x14ac:dyDescent="0.25">
      <c r="A85" s="2">
        <v>110000599479</v>
      </c>
      <c r="B85">
        <v>2015</v>
      </c>
      <c r="C85" t="s">
        <v>794</v>
      </c>
      <c r="D85" t="s">
        <v>795</v>
      </c>
      <c r="E85" t="s">
        <v>796</v>
      </c>
      <c r="F85" t="s">
        <v>397</v>
      </c>
      <c r="G85">
        <v>77578</v>
      </c>
      <c r="H85">
        <v>29.458400000000001</v>
      </c>
      <c r="I85">
        <v>-95.330399999999997</v>
      </c>
      <c r="J85" t="s">
        <v>797</v>
      </c>
      <c r="K85" s="2">
        <v>110000599479</v>
      </c>
      <c r="L85" t="s">
        <v>230</v>
      </c>
      <c r="M85">
        <v>2869</v>
      </c>
      <c r="N85" t="s">
        <v>124</v>
      </c>
      <c r="O85" t="e">
        <v>#N/A</v>
      </c>
      <c r="P85" t="e">
        <v>#N/A</v>
      </c>
      <c r="Q85" t="e">
        <v>#N/A</v>
      </c>
      <c r="R85">
        <v>350</v>
      </c>
      <c r="S85">
        <v>1.6553287999999999E-2</v>
      </c>
      <c r="T85">
        <f t="shared" si="10"/>
        <v>4.7295108571428568E-5</v>
      </c>
      <c r="U85">
        <f t="shared" si="11"/>
        <v>7.8825180952380954E-4</v>
      </c>
      <c r="V85">
        <v>0</v>
      </c>
      <c r="W85" t="s">
        <v>95</v>
      </c>
      <c r="X85" t="s">
        <v>96</v>
      </c>
      <c r="Y85" t="s">
        <v>96</v>
      </c>
      <c r="Z85" t="s">
        <v>798</v>
      </c>
      <c r="AA85" t="s">
        <v>799</v>
      </c>
      <c r="AB85" s="2">
        <v>12040204000953</v>
      </c>
      <c r="AC85" t="e">
        <v>#N/A</v>
      </c>
      <c r="AD85" t="e">
        <v>#N/A</v>
      </c>
      <c r="AE85" t="e">
        <v>#N/A</v>
      </c>
      <c r="AF85">
        <v>2015</v>
      </c>
      <c r="AG85" s="2">
        <v>110000599479</v>
      </c>
      <c r="AH85" s="2">
        <v>110000599479</v>
      </c>
      <c r="AL85">
        <v>2023</v>
      </c>
      <c r="AM85">
        <v>12040204000953</v>
      </c>
      <c r="AN85" t="s">
        <v>799</v>
      </c>
      <c r="AO85">
        <v>3.3000000000000002E-2</v>
      </c>
      <c r="AP85">
        <v>3.3000000000000002E-2</v>
      </c>
      <c r="AQ85">
        <v>8.5445833333333294E-3</v>
      </c>
      <c r="AR85" t="s">
        <v>102</v>
      </c>
      <c r="AS85">
        <v>3.3000000000000002E-2</v>
      </c>
      <c r="AT85">
        <v>5.1058590000000001E-2</v>
      </c>
      <c r="AU85">
        <v>1565976</v>
      </c>
      <c r="AV85" t="s">
        <v>800</v>
      </c>
      <c r="AW85">
        <v>3</v>
      </c>
      <c r="AX85">
        <v>30.486000000000001</v>
      </c>
      <c r="AY85">
        <v>71.031000000000006</v>
      </c>
      <c r="AZ85">
        <v>67.578000000000003</v>
      </c>
      <c r="BA85">
        <v>44.274999999999999</v>
      </c>
      <c r="BB85">
        <v>28.337</v>
      </c>
      <c r="BC85">
        <v>23.667999999999999</v>
      </c>
      <c r="BD85">
        <v>25.658000000000001</v>
      </c>
      <c r="BE85">
        <v>8.4870000000000001</v>
      </c>
      <c r="BF85">
        <v>6.5289999999999999</v>
      </c>
      <c r="BG85">
        <v>6.665</v>
      </c>
      <c r="BH85">
        <v>9.0030000000000001</v>
      </c>
      <c r="BI85">
        <v>12.872999999999999</v>
      </c>
      <c r="BJ85">
        <v>51.052</v>
      </c>
      <c r="BK85" t="s">
        <v>62</v>
      </c>
      <c r="BL85">
        <v>6.5289999999999999</v>
      </c>
      <c r="BM85">
        <v>15.963325183374099</v>
      </c>
      <c r="BN85">
        <v>9.3770517458121194</v>
      </c>
      <c r="BO85">
        <v>74.5378973105135</v>
      </c>
      <c r="BP85">
        <v>30.868277796047</v>
      </c>
      <c r="BQ85">
        <v>0.12483762836185799</v>
      </c>
      <c r="BR85">
        <v>15.963325183374099</v>
      </c>
      <c r="BS85" t="s">
        <v>104</v>
      </c>
      <c r="BT85">
        <v>30.868277796047</v>
      </c>
      <c r="BU85" t="s">
        <v>105</v>
      </c>
      <c r="BV85">
        <v>9.3770517458121194</v>
      </c>
      <c r="BW85" t="s">
        <v>106</v>
      </c>
      <c r="BX85" s="8">
        <f>($T85*'Conversion Factors'!$B$3)/($BV85*'Conversion Factors'!$B$4)</f>
        <v>5.0437077509517857E-3</v>
      </c>
      <c r="BY85" s="8">
        <f>($T85*'Conversion Factors'!$B$3)/($BR85*'Conversion Factors'!$B$4)</f>
        <v>2.9627353968010818E-3</v>
      </c>
      <c r="BZ85" s="8">
        <f>($T85*'Conversion Factors'!$B$3)/($BT85*'Conversion Factors'!$B$4)</f>
        <v>1.5321589653921408E-3</v>
      </c>
      <c r="CA85" s="8">
        <f>($U85*'Conversion Factors'!$B$3)/($BV85*'Conversion Factors'!$B$4)</f>
        <v>8.4061795849196444E-2</v>
      </c>
      <c r="CB85" s="8">
        <f>($U85*'Conversion Factors'!$B$3)/($BR85*'Conversion Factors'!$B$4)</f>
        <v>4.9378923280018042E-2</v>
      </c>
      <c r="CC85" s="8">
        <f>($U85*'Conversion Factors'!$B$3)/($BT85*'Conversion Factors'!$B$4)</f>
        <v>2.5535982756535687E-2</v>
      </c>
      <c r="CD85" t="str">
        <f t="shared" si="14"/>
        <v>NO</v>
      </c>
      <c r="CE85" t="str">
        <f t="shared" si="15"/>
        <v>NO</v>
      </c>
      <c r="CF85" t="str">
        <f t="shared" si="16"/>
        <v>NO</v>
      </c>
      <c r="CG85" t="str">
        <f t="shared" si="17"/>
        <v>NO</v>
      </c>
      <c r="CH85" s="8">
        <f t="shared" si="12"/>
        <v>1.7512874135249259E-4</v>
      </c>
      <c r="CI85" t="str">
        <f t="shared" si="13"/>
        <v>NO</v>
      </c>
    </row>
    <row r="86" spans="1:88" x14ac:dyDescent="0.25">
      <c r="A86" s="2">
        <v>110000599479</v>
      </c>
      <c r="B86">
        <v>2016</v>
      </c>
      <c r="C86" t="s">
        <v>794</v>
      </c>
      <c r="D86" t="s">
        <v>795</v>
      </c>
      <c r="E86" t="s">
        <v>796</v>
      </c>
      <c r="F86" t="s">
        <v>397</v>
      </c>
      <c r="G86">
        <v>77578</v>
      </c>
      <c r="H86">
        <v>29.458400000000001</v>
      </c>
      <c r="I86">
        <v>-95.330399999999997</v>
      </c>
      <c r="J86" t="s">
        <v>797</v>
      </c>
      <c r="K86" s="2">
        <v>110000599479</v>
      </c>
      <c r="L86" t="s">
        <v>230</v>
      </c>
      <c r="M86">
        <v>2869</v>
      </c>
      <c r="N86" t="s">
        <v>124</v>
      </c>
      <c r="O86" t="e">
        <v>#N/A</v>
      </c>
      <c r="P86" t="e">
        <v>#N/A</v>
      </c>
      <c r="Q86" t="e">
        <v>#N/A</v>
      </c>
      <c r="R86">
        <v>350</v>
      </c>
      <c r="S86">
        <v>1.6553287999999999E-2</v>
      </c>
      <c r="T86">
        <f t="shared" si="10"/>
        <v>4.7295108571428568E-5</v>
      </c>
      <c r="U86">
        <f t="shared" si="11"/>
        <v>7.8825180952380954E-4</v>
      </c>
      <c r="V86">
        <v>0</v>
      </c>
      <c r="W86" t="s">
        <v>95</v>
      </c>
      <c r="X86" t="s">
        <v>96</v>
      </c>
      <c r="Y86" t="s">
        <v>96</v>
      </c>
      <c r="Z86" t="s">
        <v>798</v>
      </c>
      <c r="AA86" t="s">
        <v>799</v>
      </c>
      <c r="AB86" s="2">
        <v>12040204000953</v>
      </c>
      <c r="AC86" t="e">
        <v>#N/A</v>
      </c>
      <c r="AD86" t="e">
        <v>#N/A</v>
      </c>
      <c r="AE86" t="e">
        <v>#N/A</v>
      </c>
      <c r="AF86">
        <v>2015</v>
      </c>
      <c r="AG86" s="2">
        <v>110000599479</v>
      </c>
      <c r="AH86" s="2">
        <v>110000599479</v>
      </c>
      <c r="AL86">
        <v>2023</v>
      </c>
      <c r="AM86">
        <v>12040204000953</v>
      </c>
      <c r="AN86" t="s">
        <v>799</v>
      </c>
      <c r="AO86">
        <v>3.3000000000000002E-2</v>
      </c>
      <c r="AP86">
        <v>3.3000000000000002E-2</v>
      </c>
      <c r="AQ86">
        <v>8.5445833333333294E-3</v>
      </c>
      <c r="AR86" t="s">
        <v>102</v>
      </c>
      <c r="AS86">
        <v>3.3000000000000002E-2</v>
      </c>
      <c r="AT86">
        <v>5.1058590000000001E-2</v>
      </c>
      <c r="AU86">
        <v>1565976</v>
      </c>
      <c r="AV86" t="s">
        <v>800</v>
      </c>
      <c r="AW86">
        <v>3</v>
      </c>
      <c r="AX86">
        <v>30.486000000000001</v>
      </c>
      <c r="AY86">
        <v>71.031000000000006</v>
      </c>
      <c r="AZ86">
        <v>67.578000000000003</v>
      </c>
      <c r="BA86">
        <v>44.274999999999999</v>
      </c>
      <c r="BB86">
        <v>28.337</v>
      </c>
      <c r="BC86">
        <v>23.667999999999999</v>
      </c>
      <c r="BD86">
        <v>25.658000000000001</v>
      </c>
      <c r="BE86">
        <v>8.4870000000000001</v>
      </c>
      <c r="BF86">
        <v>6.5289999999999999</v>
      </c>
      <c r="BG86">
        <v>6.665</v>
      </c>
      <c r="BH86">
        <v>9.0030000000000001</v>
      </c>
      <c r="BI86">
        <v>12.872999999999999</v>
      </c>
      <c r="BJ86">
        <v>51.052</v>
      </c>
      <c r="BK86" t="s">
        <v>62</v>
      </c>
      <c r="BL86">
        <v>6.5289999999999999</v>
      </c>
      <c r="BM86">
        <v>15.963325183374099</v>
      </c>
      <c r="BN86">
        <v>9.3770517458121194</v>
      </c>
      <c r="BO86">
        <v>74.5378973105135</v>
      </c>
      <c r="BP86">
        <v>30.868277796047</v>
      </c>
      <c r="BQ86">
        <v>0.12483762836185799</v>
      </c>
      <c r="BR86">
        <v>15.963325183374099</v>
      </c>
      <c r="BS86" t="s">
        <v>104</v>
      </c>
      <c r="BT86">
        <v>30.868277796047</v>
      </c>
      <c r="BU86" t="s">
        <v>105</v>
      </c>
      <c r="BV86">
        <v>9.3770517458121194</v>
      </c>
      <c r="BW86" t="s">
        <v>106</v>
      </c>
      <c r="BX86" s="8">
        <f>($T86*'Conversion Factors'!$B$3)/($BV86*'Conversion Factors'!$B$4)</f>
        <v>5.0437077509517857E-3</v>
      </c>
      <c r="BY86" s="8">
        <f>($T86*'Conversion Factors'!$B$3)/($BR86*'Conversion Factors'!$B$4)</f>
        <v>2.9627353968010818E-3</v>
      </c>
      <c r="BZ86" s="8">
        <f>($T86*'Conversion Factors'!$B$3)/($BT86*'Conversion Factors'!$B$4)</f>
        <v>1.5321589653921408E-3</v>
      </c>
      <c r="CA86" s="8">
        <f>($U86*'Conversion Factors'!$B$3)/($BV86*'Conversion Factors'!$B$4)</f>
        <v>8.4061795849196444E-2</v>
      </c>
      <c r="CB86" s="8">
        <f>($U86*'Conversion Factors'!$B$3)/($BR86*'Conversion Factors'!$B$4)</f>
        <v>4.9378923280018042E-2</v>
      </c>
      <c r="CC86" s="8">
        <f>($U86*'Conversion Factors'!$B$3)/($BT86*'Conversion Factors'!$B$4)</f>
        <v>2.5535982756535687E-2</v>
      </c>
      <c r="CD86" t="str">
        <f t="shared" si="14"/>
        <v>NO</v>
      </c>
      <c r="CE86" t="str">
        <f t="shared" si="15"/>
        <v>NO</v>
      </c>
      <c r="CF86" t="str">
        <f t="shared" si="16"/>
        <v>NO</v>
      </c>
      <c r="CG86" t="str">
        <f t="shared" si="17"/>
        <v>NO</v>
      </c>
      <c r="CH86" s="8">
        <f t="shared" si="12"/>
        <v>1.7512874135249259E-4</v>
      </c>
      <c r="CI86" t="str">
        <f t="shared" si="13"/>
        <v>NO</v>
      </c>
    </row>
    <row r="87" spans="1:88" x14ac:dyDescent="0.25">
      <c r="A87" s="2">
        <v>110000599479</v>
      </c>
      <c r="B87">
        <v>2016</v>
      </c>
      <c r="C87" t="s">
        <v>794</v>
      </c>
      <c r="D87" t="s">
        <v>795</v>
      </c>
      <c r="E87" t="s">
        <v>796</v>
      </c>
      <c r="F87" t="s">
        <v>397</v>
      </c>
      <c r="G87">
        <v>77578</v>
      </c>
      <c r="H87">
        <v>29.458400000000001</v>
      </c>
      <c r="I87">
        <v>-95.330399999999997</v>
      </c>
      <c r="J87" t="s">
        <v>797</v>
      </c>
      <c r="K87" s="2">
        <v>110000599479</v>
      </c>
      <c r="L87" t="s">
        <v>230</v>
      </c>
      <c r="M87">
        <v>2869</v>
      </c>
      <c r="N87" t="s">
        <v>124</v>
      </c>
      <c r="O87" t="e">
        <v>#N/A</v>
      </c>
      <c r="P87" t="e">
        <v>#N/A</v>
      </c>
      <c r="Q87" t="e">
        <v>#N/A</v>
      </c>
      <c r="R87">
        <v>350</v>
      </c>
      <c r="S87">
        <v>1.6553287999999999E-2</v>
      </c>
      <c r="T87">
        <f t="shared" si="10"/>
        <v>4.7295108571428568E-5</v>
      </c>
      <c r="U87">
        <f t="shared" si="11"/>
        <v>7.8825180952380954E-4</v>
      </c>
      <c r="V87">
        <v>0</v>
      </c>
      <c r="W87" t="s">
        <v>95</v>
      </c>
      <c r="X87" t="s">
        <v>96</v>
      </c>
      <c r="Y87" t="s">
        <v>96</v>
      </c>
      <c r="Z87" t="s">
        <v>798</v>
      </c>
      <c r="AA87" t="s">
        <v>799</v>
      </c>
      <c r="AB87" s="2">
        <v>12040204000953</v>
      </c>
      <c r="AC87" t="e">
        <v>#N/A</v>
      </c>
      <c r="AD87" t="e">
        <v>#N/A</v>
      </c>
      <c r="AE87" t="e">
        <v>#N/A</v>
      </c>
      <c r="AF87">
        <v>2015</v>
      </c>
      <c r="AG87" s="2">
        <v>110000599479</v>
      </c>
      <c r="AH87" s="2">
        <v>110000599479</v>
      </c>
      <c r="AL87">
        <v>2023</v>
      </c>
      <c r="AM87">
        <v>12040204000953</v>
      </c>
      <c r="AN87" t="s">
        <v>799</v>
      </c>
      <c r="AO87">
        <v>3.3000000000000002E-2</v>
      </c>
      <c r="AP87">
        <v>3.3000000000000002E-2</v>
      </c>
      <c r="AQ87">
        <v>8.5445833333333294E-3</v>
      </c>
      <c r="AR87" t="s">
        <v>102</v>
      </c>
      <c r="AS87">
        <v>3.3000000000000002E-2</v>
      </c>
      <c r="AT87">
        <v>5.1058590000000001E-2</v>
      </c>
      <c r="AU87">
        <v>1565976</v>
      </c>
      <c r="AV87" t="s">
        <v>800</v>
      </c>
      <c r="AW87">
        <v>3</v>
      </c>
      <c r="AX87">
        <v>30.486000000000001</v>
      </c>
      <c r="AY87">
        <v>71.031000000000006</v>
      </c>
      <c r="AZ87">
        <v>67.578000000000003</v>
      </c>
      <c r="BA87">
        <v>44.274999999999999</v>
      </c>
      <c r="BB87">
        <v>28.337</v>
      </c>
      <c r="BC87">
        <v>23.667999999999999</v>
      </c>
      <c r="BD87">
        <v>25.658000000000001</v>
      </c>
      <c r="BE87">
        <v>8.4870000000000001</v>
      </c>
      <c r="BF87">
        <v>6.5289999999999999</v>
      </c>
      <c r="BG87">
        <v>6.665</v>
      </c>
      <c r="BH87">
        <v>9.0030000000000001</v>
      </c>
      <c r="BI87">
        <v>12.872999999999999</v>
      </c>
      <c r="BJ87">
        <v>51.052</v>
      </c>
      <c r="BK87" t="s">
        <v>62</v>
      </c>
      <c r="BL87">
        <v>6.5289999999999999</v>
      </c>
      <c r="BM87">
        <v>15.963325183374099</v>
      </c>
      <c r="BN87">
        <v>9.3770517458121194</v>
      </c>
      <c r="BO87">
        <v>74.5378973105135</v>
      </c>
      <c r="BP87">
        <v>30.868277796047</v>
      </c>
      <c r="BQ87">
        <v>0.12483762836185799</v>
      </c>
      <c r="BR87">
        <v>15.963325183374099</v>
      </c>
      <c r="BS87" t="s">
        <v>104</v>
      </c>
      <c r="BT87">
        <v>30.868277796047</v>
      </c>
      <c r="BU87" t="s">
        <v>105</v>
      </c>
      <c r="BV87">
        <v>9.3770517458121194</v>
      </c>
      <c r="BW87" t="s">
        <v>106</v>
      </c>
      <c r="BX87" s="8">
        <f>($T87*'Conversion Factors'!$B$3)/($BV87*'Conversion Factors'!$B$4)</f>
        <v>5.0437077509517857E-3</v>
      </c>
      <c r="BY87" s="8">
        <f>($T87*'Conversion Factors'!$B$3)/($BR87*'Conversion Factors'!$B$4)</f>
        <v>2.9627353968010818E-3</v>
      </c>
      <c r="BZ87" s="8">
        <f>($T87*'Conversion Factors'!$B$3)/($BT87*'Conversion Factors'!$B$4)</f>
        <v>1.5321589653921408E-3</v>
      </c>
      <c r="CA87" s="8">
        <f>($U87*'Conversion Factors'!$B$3)/($BV87*'Conversion Factors'!$B$4)</f>
        <v>8.4061795849196444E-2</v>
      </c>
      <c r="CB87" s="8">
        <f>($U87*'Conversion Factors'!$B$3)/($BR87*'Conversion Factors'!$B$4)</f>
        <v>4.9378923280018042E-2</v>
      </c>
      <c r="CC87" s="8">
        <f>($U87*'Conversion Factors'!$B$3)/($BT87*'Conversion Factors'!$B$4)</f>
        <v>2.5535982756535687E-2</v>
      </c>
      <c r="CD87" t="str">
        <f t="shared" si="14"/>
        <v>NO</v>
      </c>
      <c r="CE87" t="str">
        <f t="shared" si="15"/>
        <v>NO</v>
      </c>
      <c r="CF87" t="str">
        <f t="shared" si="16"/>
        <v>NO</v>
      </c>
      <c r="CG87" t="str">
        <f t="shared" si="17"/>
        <v>NO</v>
      </c>
      <c r="CH87" s="8">
        <f t="shared" si="12"/>
        <v>1.7512874135249259E-4</v>
      </c>
      <c r="CI87" t="str">
        <f t="shared" si="13"/>
        <v>NO</v>
      </c>
    </row>
    <row r="88" spans="1:88" x14ac:dyDescent="0.25">
      <c r="A88" s="2">
        <v>110000599479</v>
      </c>
      <c r="B88">
        <v>2017</v>
      </c>
      <c r="C88" t="s">
        <v>794</v>
      </c>
      <c r="D88" t="s">
        <v>795</v>
      </c>
      <c r="E88" t="s">
        <v>796</v>
      </c>
      <c r="F88" t="s">
        <v>397</v>
      </c>
      <c r="G88">
        <v>77578</v>
      </c>
      <c r="H88">
        <v>29.458400000000001</v>
      </c>
      <c r="I88">
        <v>-95.330399999999997</v>
      </c>
      <c r="J88" t="s">
        <v>797</v>
      </c>
      <c r="K88" s="2">
        <v>110000599479</v>
      </c>
      <c r="L88" t="s">
        <v>230</v>
      </c>
      <c r="M88">
        <v>2869</v>
      </c>
      <c r="N88" t="s">
        <v>124</v>
      </c>
      <c r="O88" t="e">
        <v>#N/A</v>
      </c>
      <c r="P88" t="e">
        <v>#N/A</v>
      </c>
      <c r="Q88" t="e">
        <v>#N/A</v>
      </c>
      <c r="R88">
        <v>350</v>
      </c>
      <c r="S88">
        <v>1.6553287999999999E-2</v>
      </c>
      <c r="T88">
        <f t="shared" si="10"/>
        <v>4.7295108571428568E-5</v>
      </c>
      <c r="U88">
        <f t="shared" si="11"/>
        <v>7.8825180952380954E-4</v>
      </c>
      <c r="V88">
        <v>0</v>
      </c>
      <c r="W88" t="s">
        <v>95</v>
      </c>
      <c r="X88" t="s">
        <v>96</v>
      </c>
      <c r="Y88" t="s">
        <v>96</v>
      </c>
      <c r="Z88" t="s">
        <v>798</v>
      </c>
      <c r="AA88" t="s">
        <v>799</v>
      </c>
      <c r="AB88" s="2">
        <v>12040204000953</v>
      </c>
      <c r="AC88" t="e">
        <v>#N/A</v>
      </c>
      <c r="AD88" t="e">
        <v>#N/A</v>
      </c>
      <c r="AE88" t="e">
        <v>#N/A</v>
      </c>
      <c r="AF88">
        <v>2015</v>
      </c>
      <c r="AG88" s="2">
        <v>110000599479</v>
      </c>
      <c r="AH88" s="2">
        <v>110000599479</v>
      </c>
      <c r="AL88">
        <v>2023</v>
      </c>
      <c r="AM88">
        <v>12040204000953</v>
      </c>
      <c r="AN88" t="s">
        <v>799</v>
      </c>
      <c r="AO88">
        <v>3.3000000000000002E-2</v>
      </c>
      <c r="AP88">
        <v>3.3000000000000002E-2</v>
      </c>
      <c r="AQ88">
        <v>8.5445833333333294E-3</v>
      </c>
      <c r="AR88" t="s">
        <v>102</v>
      </c>
      <c r="AS88">
        <v>3.3000000000000002E-2</v>
      </c>
      <c r="AT88">
        <v>5.1058590000000001E-2</v>
      </c>
      <c r="AU88">
        <v>1565976</v>
      </c>
      <c r="AV88" t="s">
        <v>800</v>
      </c>
      <c r="AW88">
        <v>3</v>
      </c>
      <c r="AX88">
        <v>30.486000000000001</v>
      </c>
      <c r="AY88">
        <v>71.031000000000006</v>
      </c>
      <c r="AZ88">
        <v>67.578000000000003</v>
      </c>
      <c r="BA88">
        <v>44.274999999999999</v>
      </c>
      <c r="BB88">
        <v>28.337</v>
      </c>
      <c r="BC88">
        <v>23.667999999999999</v>
      </c>
      <c r="BD88">
        <v>25.658000000000001</v>
      </c>
      <c r="BE88">
        <v>8.4870000000000001</v>
      </c>
      <c r="BF88">
        <v>6.5289999999999999</v>
      </c>
      <c r="BG88">
        <v>6.665</v>
      </c>
      <c r="BH88">
        <v>9.0030000000000001</v>
      </c>
      <c r="BI88">
        <v>12.872999999999999</v>
      </c>
      <c r="BJ88">
        <v>51.052</v>
      </c>
      <c r="BK88" t="s">
        <v>62</v>
      </c>
      <c r="BL88">
        <v>6.5289999999999999</v>
      </c>
      <c r="BM88">
        <v>15.963325183374099</v>
      </c>
      <c r="BN88">
        <v>9.3770517458121194</v>
      </c>
      <c r="BO88">
        <v>74.5378973105135</v>
      </c>
      <c r="BP88">
        <v>30.868277796047</v>
      </c>
      <c r="BQ88">
        <v>0.12483762836185799</v>
      </c>
      <c r="BR88">
        <v>15.963325183374099</v>
      </c>
      <c r="BS88" t="s">
        <v>104</v>
      </c>
      <c r="BT88">
        <v>30.868277796047</v>
      </c>
      <c r="BU88" t="s">
        <v>105</v>
      </c>
      <c r="BV88">
        <v>9.3770517458121194</v>
      </c>
      <c r="BW88" t="s">
        <v>106</v>
      </c>
      <c r="BX88" s="8">
        <f>($T88*'Conversion Factors'!$B$3)/($BV88*'Conversion Factors'!$B$4)</f>
        <v>5.0437077509517857E-3</v>
      </c>
      <c r="BY88" s="8">
        <f>($T88*'Conversion Factors'!$B$3)/($BR88*'Conversion Factors'!$B$4)</f>
        <v>2.9627353968010818E-3</v>
      </c>
      <c r="BZ88" s="8">
        <f>($T88*'Conversion Factors'!$B$3)/($BT88*'Conversion Factors'!$B$4)</f>
        <v>1.5321589653921408E-3</v>
      </c>
      <c r="CA88" s="8">
        <f>($U88*'Conversion Factors'!$B$3)/($BV88*'Conversion Factors'!$B$4)</f>
        <v>8.4061795849196444E-2</v>
      </c>
      <c r="CB88" s="8">
        <f>($U88*'Conversion Factors'!$B$3)/($BR88*'Conversion Factors'!$B$4)</f>
        <v>4.9378923280018042E-2</v>
      </c>
      <c r="CC88" s="8">
        <f>($U88*'Conversion Factors'!$B$3)/($BT88*'Conversion Factors'!$B$4)</f>
        <v>2.5535982756535687E-2</v>
      </c>
      <c r="CD88" t="str">
        <f t="shared" si="14"/>
        <v>NO</v>
      </c>
      <c r="CE88" t="str">
        <f t="shared" si="15"/>
        <v>NO</v>
      </c>
      <c r="CF88" t="str">
        <f t="shared" si="16"/>
        <v>NO</v>
      </c>
      <c r="CG88" t="str">
        <f t="shared" si="17"/>
        <v>NO</v>
      </c>
      <c r="CH88" s="8">
        <f t="shared" si="12"/>
        <v>1.7512874135249259E-4</v>
      </c>
      <c r="CI88" t="str">
        <f t="shared" si="13"/>
        <v>NO</v>
      </c>
    </row>
    <row r="89" spans="1:88" x14ac:dyDescent="0.25">
      <c r="A89" s="2">
        <v>110000599479</v>
      </c>
      <c r="B89">
        <v>2017</v>
      </c>
      <c r="C89" t="s">
        <v>794</v>
      </c>
      <c r="D89" t="s">
        <v>795</v>
      </c>
      <c r="E89" t="s">
        <v>796</v>
      </c>
      <c r="F89" t="s">
        <v>397</v>
      </c>
      <c r="G89">
        <v>77578</v>
      </c>
      <c r="H89">
        <v>29.458400000000001</v>
      </c>
      <c r="I89">
        <v>-95.330399999999997</v>
      </c>
      <c r="J89" t="s">
        <v>797</v>
      </c>
      <c r="K89" s="2">
        <v>110000599479</v>
      </c>
      <c r="L89" t="s">
        <v>230</v>
      </c>
      <c r="M89">
        <v>2869</v>
      </c>
      <c r="N89" t="s">
        <v>124</v>
      </c>
      <c r="O89" t="e">
        <v>#N/A</v>
      </c>
      <c r="P89" t="e">
        <v>#N/A</v>
      </c>
      <c r="Q89" t="e">
        <v>#N/A</v>
      </c>
      <c r="R89">
        <v>350</v>
      </c>
      <c r="S89">
        <v>1.6553287999999999E-2</v>
      </c>
      <c r="T89">
        <f t="shared" si="10"/>
        <v>4.7295108571428568E-5</v>
      </c>
      <c r="U89">
        <f t="shared" si="11"/>
        <v>7.8825180952380954E-4</v>
      </c>
      <c r="V89">
        <v>0</v>
      </c>
      <c r="W89" t="s">
        <v>95</v>
      </c>
      <c r="X89" t="s">
        <v>96</v>
      </c>
      <c r="Y89" t="s">
        <v>96</v>
      </c>
      <c r="Z89" t="s">
        <v>798</v>
      </c>
      <c r="AA89" t="s">
        <v>799</v>
      </c>
      <c r="AB89" s="2">
        <v>12040204000953</v>
      </c>
      <c r="AC89" t="e">
        <v>#N/A</v>
      </c>
      <c r="AD89" t="e">
        <v>#N/A</v>
      </c>
      <c r="AE89" t="e">
        <v>#N/A</v>
      </c>
      <c r="AF89">
        <v>2015</v>
      </c>
      <c r="AG89" s="2">
        <v>110000599479</v>
      </c>
      <c r="AH89" s="2">
        <v>110000599479</v>
      </c>
      <c r="AL89">
        <v>2023</v>
      </c>
      <c r="AM89">
        <v>12040204000953</v>
      </c>
      <c r="AN89" t="s">
        <v>799</v>
      </c>
      <c r="AO89">
        <v>3.3000000000000002E-2</v>
      </c>
      <c r="AP89">
        <v>3.3000000000000002E-2</v>
      </c>
      <c r="AQ89">
        <v>8.5445833333333294E-3</v>
      </c>
      <c r="AR89" t="s">
        <v>102</v>
      </c>
      <c r="AS89">
        <v>3.3000000000000002E-2</v>
      </c>
      <c r="AT89">
        <v>5.1058590000000001E-2</v>
      </c>
      <c r="AU89">
        <v>1565976</v>
      </c>
      <c r="AV89" t="s">
        <v>800</v>
      </c>
      <c r="AW89">
        <v>3</v>
      </c>
      <c r="AX89">
        <v>30.486000000000001</v>
      </c>
      <c r="AY89">
        <v>71.031000000000006</v>
      </c>
      <c r="AZ89">
        <v>67.578000000000003</v>
      </c>
      <c r="BA89">
        <v>44.274999999999999</v>
      </c>
      <c r="BB89">
        <v>28.337</v>
      </c>
      <c r="BC89">
        <v>23.667999999999999</v>
      </c>
      <c r="BD89">
        <v>25.658000000000001</v>
      </c>
      <c r="BE89">
        <v>8.4870000000000001</v>
      </c>
      <c r="BF89">
        <v>6.5289999999999999</v>
      </c>
      <c r="BG89">
        <v>6.665</v>
      </c>
      <c r="BH89">
        <v>9.0030000000000001</v>
      </c>
      <c r="BI89">
        <v>12.872999999999999</v>
      </c>
      <c r="BJ89">
        <v>51.052</v>
      </c>
      <c r="BK89" t="s">
        <v>62</v>
      </c>
      <c r="BL89">
        <v>6.5289999999999999</v>
      </c>
      <c r="BM89">
        <v>15.963325183374099</v>
      </c>
      <c r="BN89">
        <v>9.3770517458121194</v>
      </c>
      <c r="BO89">
        <v>74.5378973105135</v>
      </c>
      <c r="BP89">
        <v>30.868277796047</v>
      </c>
      <c r="BQ89">
        <v>0.12483762836185799</v>
      </c>
      <c r="BR89">
        <v>15.963325183374099</v>
      </c>
      <c r="BS89" t="s">
        <v>104</v>
      </c>
      <c r="BT89">
        <v>30.868277796047</v>
      </c>
      <c r="BU89" t="s">
        <v>105</v>
      </c>
      <c r="BV89">
        <v>9.3770517458121194</v>
      </c>
      <c r="BW89" t="s">
        <v>106</v>
      </c>
      <c r="BX89" s="8">
        <f>($T89*'Conversion Factors'!$B$3)/($BV89*'Conversion Factors'!$B$4)</f>
        <v>5.0437077509517857E-3</v>
      </c>
      <c r="BY89" s="8">
        <f>($T89*'Conversion Factors'!$B$3)/($BR89*'Conversion Factors'!$B$4)</f>
        <v>2.9627353968010818E-3</v>
      </c>
      <c r="BZ89" s="8">
        <f>($T89*'Conversion Factors'!$B$3)/($BT89*'Conversion Factors'!$B$4)</f>
        <v>1.5321589653921408E-3</v>
      </c>
      <c r="CA89" s="8">
        <f>($U89*'Conversion Factors'!$B$3)/($BV89*'Conversion Factors'!$B$4)</f>
        <v>8.4061795849196444E-2</v>
      </c>
      <c r="CB89" s="8">
        <f>($U89*'Conversion Factors'!$B$3)/($BR89*'Conversion Factors'!$B$4)</f>
        <v>4.9378923280018042E-2</v>
      </c>
      <c r="CC89" s="8">
        <f>($U89*'Conversion Factors'!$B$3)/($BT89*'Conversion Factors'!$B$4)</f>
        <v>2.5535982756535687E-2</v>
      </c>
      <c r="CD89" t="str">
        <f t="shared" si="14"/>
        <v>NO</v>
      </c>
      <c r="CE89" t="str">
        <f t="shared" si="15"/>
        <v>NO</v>
      </c>
      <c r="CF89" t="str">
        <f t="shared" si="16"/>
        <v>NO</v>
      </c>
      <c r="CG89" t="str">
        <f t="shared" si="17"/>
        <v>NO</v>
      </c>
      <c r="CH89" s="8">
        <f t="shared" si="12"/>
        <v>1.7512874135249259E-4</v>
      </c>
      <c r="CI89" t="str">
        <f t="shared" si="13"/>
        <v>NO</v>
      </c>
    </row>
    <row r="90" spans="1:88" x14ac:dyDescent="0.25">
      <c r="A90" s="2">
        <v>110000599479</v>
      </c>
      <c r="B90">
        <v>2018</v>
      </c>
      <c r="C90" t="s">
        <v>794</v>
      </c>
      <c r="D90" t="s">
        <v>795</v>
      </c>
      <c r="E90" t="s">
        <v>796</v>
      </c>
      <c r="F90" t="s">
        <v>397</v>
      </c>
      <c r="G90">
        <v>77578</v>
      </c>
      <c r="H90">
        <v>29.458400000000001</v>
      </c>
      <c r="I90">
        <v>-95.330399999999997</v>
      </c>
      <c r="J90" t="s">
        <v>797</v>
      </c>
      <c r="K90" s="2">
        <v>110000599479</v>
      </c>
      <c r="L90" t="s">
        <v>230</v>
      </c>
      <c r="M90">
        <v>2869</v>
      </c>
      <c r="N90" t="s">
        <v>124</v>
      </c>
      <c r="O90" t="e">
        <v>#N/A</v>
      </c>
      <c r="P90" t="e">
        <v>#N/A</v>
      </c>
      <c r="Q90" t="e">
        <v>#N/A</v>
      </c>
      <c r="R90">
        <v>350</v>
      </c>
      <c r="S90">
        <v>1.6553287999999999E-2</v>
      </c>
      <c r="T90">
        <f t="shared" si="10"/>
        <v>4.7295108571428568E-5</v>
      </c>
      <c r="U90">
        <f t="shared" si="11"/>
        <v>7.8825180952380954E-4</v>
      </c>
      <c r="V90">
        <v>0</v>
      </c>
      <c r="W90" t="s">
        <v>95</v>
      </c>
      <c r="X90" t="s">
        <v>96</v>
      </c>
      <c r="Y90" t="s">
        <v>96</v>
      </c>
      <c r="Z90" t="s">
        <v>798</v>
      </c>
      <c r="AA90" t="s">
        <v>799</v>
      </c>
      <c r="AB90" s="2">
        <v>12040204000953</v>
      </c>
      <c r="AC90" t="e">
        <v>#N/A</v>
      </c>
      <c r="AD90" t="e">
        <v>#N/A</v>
      </c>
      <c r="AE90" t="e">
        <v>#N/A</v>
      </c>
      <c r="AF90">
        <v>2015</v>
      </c>
      <c r="AG90" s="2">
        <v>110000599479</v>
      </c>
      <c r="AH90" s="2">
        <v>110000599479</v>
      </c>
      <c r="AL90">
        <v>2023</v>
      </c>
      <c r="AM90">
        <v>12040204000953</v>
      </c>
      <c r="AN90" t="s">
        <v>799</v>
      </c>
      <c r="AO90">
        <v>3.3000000000000002E-2</v>
      </c>
      <c r="AP90">
        <v>3.3000000000000002E-2</v>
      </c>
      <c r="AQ90">
        <v>8.5445833333333294E-3</v>
      </c>
      <c r="AR90" t="s">
        <v>102</v>
      </c>
      <c r="AS90">
        <v>3.3000000000000002E-2</v>
      </c>
      <c r="AT90">
        <v>5.1058590000000001E-2</v>
      </c>
      <c r="AU90">
        <v>1565976</v>
      </c>
      <c r="AV90" t="s">
        <v>800</v>
      </c>
      <c r="AW90">
        <v>3</v>
      </c>
      <c r="AX90">
        <v>30.486000000000001</v>
      </c>
      <c r="AY90">
        <v>71.031000000000006</v>
      </c>
      <c r="AZ90">
        <v>67.578000000000003</v>
      </c>
      <c r="BA90">
        <v>44.274999999999999</v>
      </c>
      <c r="BB90">
        <v>28.337</v>
      </c>
      <c r="BC90">
        <v>23.667999999999999</v>
      </c>
      <c r="BD90">
        <v>25.658000000000001</v>
      </c>
      <c r="BE90">
        <v>8.4870000000000001</v>
      </c>
      <c r="BF90">
        <v>6.5289999999999999</v>
      </c>
      <c r="BG90">
        <v>6.665</v>
      </c>
      <c r="BH90">
        <v>9.0030000000000001</v>
      </c>
      <c r="BI90">
        <v>12.872999999999999</v>
      </c>
      <c r="BJ90">
        <v>51.052</v>
      </c>
      <c r="BK90" t="s">
        <v>62</v>
      </c>
      <c r="BL90">
        <v>6.5289999999999999</v>
      </c>
      <c r="BM90">
        <v>15.963325183374099</v>
      </c>
      <c r="BN90">
        <v>9.3770517458121194</v>
      </c>
      <c r="BO90">
        <v>74.5378973105135</v>
      </c>
      <c r="BP90">
        <v>30.868277796047</v>
      </c>
      <c r="BQ90">
        <v>0.12483762836185799</v>
      </c>
      <c r="BR90">
        <v>15.963325183374099</v>
      </c>
      <c r="BS90" t="s">
        <v>104</v>
      </c>
      <c r="BT90">
        <v>30.868277796047</v>
      </c>
      <c r="BU90" t="s">
        <v>105</v>
      </c>
      <c r="BV90">
        <v>9.3770517458121194</v>
      </c>
      <c r="BW90" t="s">
        <v>106</v>
      </c>
      <c r="BX90" s="8">
        <f>($T90*'Conversion Factors'!$B$3)/($BV90*'Conversion Factors'!$B$4)</f>
        <v>5.0437077509517857E-3</v>
      </c>
      <c r="BY90" s="8">
        <f>($T90*'Conversion Factors'!$B$3)/($BR90*'Conversion Factors'!$B$4)</f>
        <v>2.9627353968010818E-3</v>
      </c>
      <c r="BZ90" s="8">
        <f>($T90*'Conversion Factors'!$B$3)/($BT90*'Conversion Factors'!$B$4)</f>
        <v>1.5321589653921408E-3</v>
      </c>
      <c r="CA90" s="8">
        <f>($U90*'Conversion Factors'!$B$3)/($BV90*'Conversion Factors'!$B$4)</f>
        <v>8.4061795849196444E-2</v>
      </c>
      <c r="CB90" s="8">
        <f>($U90*'Conversion Factors'!$B$3)/($BR90*'Conversion Factors'!$B$4)</f>
        <v>4.9378923280018042E-2</v>
      </c>
      <c r="CC90" s="8">
        <f>($U90*'Conversion Factors'!$B$3)/($BT90*'Conversion Factors'!$B$4)</f>
        <v>2.5535982756535687E-2</v>
      </c>
      <c r="CD90" t="str">
        <f t="shared" si="14"/>
        <v>NO</v>
      </c>
      <c r="CE90" t="str">
        <f t="shared" si="15"/>
        <v>NO</v>
      </c>
      <c r="CF90" t="str">
        <f t="shared" si="16"/>
        <v>NO</v>
      </c>
      <c r="CG90" t="str">
        <f t="shared" si="17"/>
        <v>NO</v>
      </c>
      <c r="CH90" s="8">
        <f t="shared" si="12"/>
        <v>1.7512874135249259E-4</v>
      </c>
      <c r="CI90" t="str">
        <f t="shared" si="13"/>
        <v>NO</v>
      </c>
    </row>
    <row r="91" spans="1:88" x14ac:dyDescent="0.25">
      <c r="A91" s="2">
        <v>110000599479</v>
      </c>
      <c r="B91">
        <v>2018</v>
      </c>
      <c r="C91" t="s">
        <v>794</v>
      </c>
      <c r="D91" t="s">
        <v>795</v>
      </c>
      <c r="E91" t="s">
        <v>796</v>
      </c>
      <c r="F91" t="s">
        <v>397</v>
      </c>
      <c r="G91">
        <v>77578</v>
      </c>
      <c r="H91">
        <v>29.458400000000001</v>
      </c>
      <c r="I91">
        <v>-95.330399999999997</v>
      </c>
      <c r="J91" t="s">
        <v>797</v>
      </c>
      <c r="K91" s="2">
        <v>110000599479</v>
      </c>
      <c r="L91" t="s">
        <v>230</v>
      </c>
      <c r="M91">
        <v>2869</v>
      </c>
      <c r="N91" t="s">
        <v>124</v>
      </c>
      <c r="O91" t="e">
        <v>#N/A</v>
      </c>
      <c r="P91" t="e">
        <v>#N/A</v>
      </c>
      <c r="Q91" t="e">
        <v>#N/A</v>
      </c>
      <c r="R91">
        <v>350</v>
      </c>
      <c r="S91">
        <v>1.6553287999999999E-2</v>
      </c>
      <c r="T91">
        <f t="shared" si="10"/>
        <v>4.7295108571428568E-5</v>
      </c>
      <c r="U91">
        <f t="shared" si="11"/>
        <v>7.8825180952380954E-4</v>
      </c>
      <c r="V91">
        <v>0</v>
      </c>
      <c r="W91" t="s">
        <v>95</v>
      </c>
      <c r="X91" t="s">
        <v>96</v>
      </c>
      <c r="Y91" t="s">
        <v>96</v>
      </c>
      <c r="Z91" t="s">
        <v>798</v>
      </c>
      <c r="AA91" t="s">
        <v>799</v>
      </c>
      <c r="AB91" s="2">
        <v>12040204000953</v>
      </c>
      <c r="AC91" t="e">
        <v>#N/A</v>
      </c>
      <c r="AD91" t="e">
        <v>#N/A</v>
      </c>
      <c r="AE91" t="e">
        <v>#N/A</v>
      </c>
      <c r="AF91">
        <v>2015</v>
      </c>
      <c r="AG91" s="2">
        <v>110000599479</v>
      </c>
      <c r="AH91" s="2">
        <v>110000599479</v>
      </c>
      <c r="AL91">
        <v>2023</v>
      </c>
      <c r="AM91">
        <v>12040204000953</v>
      </c>
      <c r="AN91" t="s">
        <v>799</v>
      </c>
      <c r="AO91">
        <v>3.3000000000000002E-2</v>
      </c>
      <c r="AP91">
        <v>3.3000000000000002E-2</v>
      </c>
      <c r="AQ91">
        <v>8.5445833333333294E-3</v>
      </c>
      <c r="AR91" t="s">
        <v>102</v>
      </c>
      <c r="AS91">
        <v>3.3000000000000002E-2</v>
      </c>
      <c r="AT91">
        <v>5.1058590000000001E-2</v>
      </c>
      <c r="AU91">
        <v>1565976</v>
      </c>
      <c r="AV91" t="s">
        <v>800</v>
      </c>
      <c r="AW91">
        <v>3</v>
      </c>
      <c r="AX91">
        <v>30.486000000000001</v>
      </c>
      <c r="AY91">
        <v>71.031000000000006</v>
      </c>
      <c r="AZ91">
        <v>67.578000000000003</v>
      </c>
      <c r="BA91">
        <v>44.274999999999999</v>
      </c>
      <c r="BB91">
        <v>28.337</v>
      </c>
      <c r="BC91">
        <v>23.667999999999999</v>
      </c>
      <c r="BD91">
        <v>25.658000000000001</v>
      </c>
      <c r="BE91">
        <v>8.4870000000000001</v>
      </c>
      <c r="BF91">
        <v>6.5289999999999999</v>
      </c>
      <c r="BG91">
        <v>6.665</v>
      </c>
      <c r="BH91">
        <v>9.0030000000000001</v>
      </c>
      <c r="BI91">
        <v>12.872999999999999</v>
      </c>
      <c r="BJ91">
        <v>51.052</v>
      </c>
      <c r="BK91" t="s">
        <v>62</v>
      </c>
      <c r="BL91">
        <v>6.5289999999999999</v>
      </c>
      <c r="BM91">
        <v>15.963325183374099</v>
      </c>
      <c r="BN91">
        <v>9.3770517458121194</v>
      </c>
      <c r="BO91">
        <v>74.5378973105135</v>
      </c>
      <c r="BP91">
        <v>30.868277796047</v>
      </c>
      <c r="BQ91">
        <v>0.12483762836185799</v>
      </c>
      <c r="BR91">
        <v>15.963325183374099</v>
      </c>
      <c r="BS91" t="s">
        <v>104</v>
      </c>
      <c r="BT91">
        <v>30.868277796047</v>
      </c>
      <c r="BU91" t="s">
        <v>105</v>
      </c>
      <c r="BV91">
        <v>9.3770517458121194</v>
      </c>
      <c r="BW91" t="s">
        <v>106</v>
      </c>
      <c r="BX91" s="8">
        <f>($T91*'Conversion Factors'!$B$3)/($BV91*'Conversion Factors'!$B$4)</f>
        <v>5.0437077509517857E-3</v>
      </c>
      <c r="BY91" s="8">
        <f>($T91*'Conversion Factors'!$B$3)/($BR91*'Conversion Factors'!$B$4)</f>
        <v>2.9627353968010818E-3</v>
      </c>
      <c r="BZ91" s="8">
        <f>($T91*'Conversion Factors'!$B$3)/($BT91*'Conversion Factors'!$B$4)</f>
        <v>1.5321589653921408E-3</v>
      </c>
      <c r="CA91" s="8">
        <f>($U91*'Conversion Factors'!$B$3)/($BV91*'Conversion Factors'!$B$4)</f>
        <v>8.4061795849196444E-2</v>
      </c>
      <c r="CB91" s="8">
        <f>($U91*'Conversion Factors'!$B$3)/($BR91*'Conversion Factors'!$B$4)</f>
        <v>4.9378923280018042E-2</v>
      </c>
      <c r="CC91" s="8">
        <f>($U91*'Conversion Factors'!$B$3)/($BT91*'Conversion Factors'!$B$4)</f>
        <v>2.5535982756535687E-2</v>
      </c>
      <c r="CD91" t="str">
        <f t="shared" si="14"/>
        <v>NO</v>
      </c>
      <c r="CE91" t="str">
        <f t="shared" si="15"/>
        <v>NO</v>
      </c>
      <c r="CF91" t="str">
        <f t="shared" si="16"/>
        <v>NO</v>
      </c>
      <c r="CG91" t="str">
        <f t="shared" si="17"/>
        <v>NO</v>
      </c>
      <c r="CH91" s="8">
        <f t="shared" si="12"/>
        <v>1.7512874135249259E-4</v>
      </c>
      <c r="CI91" t="str">
        <f t="shared" si="13"/>
        <v>NO</v>
      </c>
    </row>
    <row r="92" spans="1:88" x14ac:dyDescent="0.25">
      <c r="A92" s="2">
        <v>110000599479</v>
      </c>
      <c r="B92">
        <v>2020</v>
      </c>
      <c r="C92" t="s">
        <v>794</v>
      </c>
      <c r="D92" t="s">
        <v>795</v>
      </c>
      <c r="E92" t="s">
        <v>796</v>
      </c>
      <c r="F92" t="s">
        <v>397</v>
      </c>
      <c r="G92">
        <v>77578</v>
      </c>
      <c r="H92">
        <v>29.458400000000001</v>
      </c>
      <c r="I92">
        <v>-95.330399999999997</v>
      </c>
      <c r="J92" t="s">
        <v>797</v>
      </c>
      <c r="K92" s="2">
        <v>110000599479</v>
      </c>
      <c r="L92" t="s">
        <v>230</v>
      </c>
      <c r="M92">
        <v>2869</v>
      </c>
      <c r="N92" t="s">
        <v>124</v>
      </c>
      <c r="O92" t="e">
        <v>#N/A</v>
      </c>
      <c r="P92" t="e">
        <v>#N/A</v>
      </c>
      <c r="Q92" t="e">
        <v>#N/A</v>
      </c>
      <c r="R92">
        <v>350</v>
      </c>
      <c r="S92">
        <v>1.6553287999999999E-2</v>
      </c>
      <c r="T92">
        <f t="shared" si="10"/>
        <v>4.7295108571428568E-5</v>
      </c>
      <c r="U92">
        <f t="shared" si="11"/>
        <v>7.8825180952380954E-4</v>
      </c>
      <c r="V92">
        <v>0</v>
      </c>
      <c r="W92" t="s">
        <v>95</v>
      </c>
      <c r="X92" t="s">
        <v>96</v>
      </c>
      <c r="Y92" t="s">
        <v>96</v>
      </c>
      <c r="Z92" t="s">
        <v>798</v>
      </c>
      <c r="AA92" t="s">
        <v>799</v>
      </c>
      <c r="AB92" s="2">
        <v>12040204000953</v>
      </c>
      <c r="AC92" t="e">
        <v>#N/A</v>
      </c>
      <c r="AD92" t="e">
        <v>#N/A</v>
      </c>
      <c r="AE92" t="e">
        <v>#N/A</v>
      </c>
      <c r="AF92">
        <v>2015</v>
      </c>
      <c r="AG92" s="2">
        <v>110000599479</v>
      </c>
      <c r="AH92" s="2">
        <v>110000599479</v>
      </c>
      <c r="AL92">
        <v>2023</v>
      </c>
      <c r="AM92">
        <v>12040204000953</v>
      </c>
      <c r="AN92" t="s">
        <v>799</v>
      </c>
      <c r="AO92">
        <v>3.3000000000000002E-2</v>
      </c>
      <c r="AP92">
        <v>3.3000000000000002E-2</v>
      </c>
      <c r="AQ92">
        <v>8.5445833333333294E-3</v>
      </c>
      <c r="AR92" t="s">
        <v>102</v>
      </c>
      <c r="AS92">
        <v>3.3000000000000002E-2</v>
      </c>
      <c r="AT92">
        <v>5.1058590000000001E-2</v>
      </c>
      <c r="AU92">
        <v>1565976</v>
      </c>
      <c r="AV92" t="s">
        <v>800</v>
      </c>
      <c r="AW92">
        <v>3</v>
      </c>
      <c r="AX92">
        <v>30.486000000000001</v>
      </c>
      <c r="AY92">
        <v>71.031000000000006</v>
      </c>
      <c r="AZ92">
        <v>67.578000000000003</v>
      </c>
      <c r="BA92">
        <v>44.274999999999999</v>
      </c>
      <c r="BB92">
        <v>28.337</v>
      </c>
      <c r="BC92">
        <v>23.667999999999999</v>
      </c>
      <c r="BD92">
        <v>25.658000000000001</v>
      </c>
      <c r="BE92">
        <v>8.4870000000000001</v>
      </c>
      <c r="BF92">
        <v>6.5289999999999999</v>
      </c>
      <c r="BG92">
        <v>6.665</v>
      </c>
      <c r="BH92">
        <v>9.0030000000000001</v>
      </c>
      <c r="BI92">
        <v>12.872999999999999</v>
      </c>
      <c r="BJ92">
        <v>51.052</v>
      </c>
      <c r="BK92" t="s">
        <v>62</v>
      </c>
      <c r="BL92">
        <v>6.5289999999999999</v>
      </c>
      <c r="BM92">
        <v>15.963325183374099</v>
      </c>
      <c r="BN92">
        <v>9.3770517458121194</v>
      </c>
      <c r="BO92">
        <v>74.5378973105135</v>
      </c>
      <c r="BP92">
        <v>30.868277796047</v>
      </c>
      <c r="BQ92">
        <v>0.12483762836185799</v>
      </c>
      <c r="BR92">
        <v>15.963325183374099</v>
      </c>
      <c r="BS92" t="s">
        <v>104</v>
      </c>
      <c r="BT92">
        <v>30.868277796047</v>
      </c>
      <c r="BU92" t="s">
        <v>105</v>
      </c>
      <c r="BV92">
        <v>9.3770517458121194</v>
      </c>
      <c r="BW92" t="s">
        <v>106</v>
      </c>
      <c r="BX92" s="8">
        <f>($T92*'Conversion Factors'!$B$3)/($BV92*'Conversion Factors'!$B$4)</f>
        <v>5.0437077509517857E-3</v>
      </c>
      <c r="BY92" s="8">
        <f>($T92*'Conversion Factors'!$B$3)/($BR92*'Conversion Factors'!$B$4)</f>
        <v>2.9627353968010818E-3</v>
      </c>
      <c r="BZ92" s="8">
        <f>($T92*'Conversion Factors'!$B$3)/($BT92*'Conversion Factors'!$B$4)</f>
        <v>1.5321589653921408E-3</v>
      </c>
      <c r="CA92" s="8">
        <f>($U92*'Conversion Factors'!$B$3)/($BV92*'Conversion Factors'!$B$4)</f>
        <v>8.4061795849196444E-2</v>
      </c>
      <c r="CB92" s="8">
        <f>($U92*'Conversion Factors'!$B$3)/($BR92*'Conversion Factors'!$B$4)</f>
        <v>4.9378923280018042E-2</v>
      </c>
      <c r="CC92" s="8">
        <f>($U92*'Conversion Factors'!$B$3)/($BT92*'Conversion Factors'!$B$4)</f>
        <v>2.5535982756535687E-2</v>
      </c>
      <c r="CD92" t="str">
        <f t="shared" si="14"/>
        <v>NO</v>
      </c>
      <c r="CE92" t="str">
        <f t="shared" si="15"/>
        <v>NO</v>
      </c>
      <c r="CF92" t="str">
        <f t="shared" si="16"/>
        <v>NO</v>
      </c>
      <c r="CG92" t="str">
        <f t="shared" si="17"/>
        <v>NO</v>
      </c>
      <c r="CH92" s="8">
        <f t="shared" si="12"/>
        <v>1.7512874135249259E-4</v>
      </c>
      <c r="CI92" t="str">
        <f t="shared" si="13"/>
        <v>NO</v>
      </c>
    </row>
    <row r="93" spans="1:88" x14ac:dyDescent="0.25">
      <c r="A93" s="2">
        <v>110000599807</v>
      </c>
      <c r="B93">
        <v>2017</v>
      </c>
      <c r="C93" t="s">
        <v>801</v>
      </c>
      <c r="D93" t="s">
        <v>802</v>
      </c>
      <c r="E93" t="s">
        <v>803</v>
      </c>
      <c r="F93" t="s">
        <v>397</v>
      </c>
      <c r="G93">
        <v>78362</v>
      </c>
      <c r="H93">
        <v>27.883610999999998</v>
      </c>
      <c r="I93">
        <v>-97.241382999999999</v>
      </c>
      <c r="J93" t="s">
        <v>804</v>
      </c>
      <c r="K93" s="2">
        <v>110000599807</v>
      </c>
      <c r="L93" t="s">
        <v>230</v>
      </c>
      <c r="M93">
        <v>2869</v>
      </c>
      <c r="N93" t="s">
        <v>124</v>
      </c>
      <c r="O93" t="e">
        <v>#N/A</v>
      </c>
      <c r="P93" t="e">
        <v>#N/A</v>
      </c>
      <c r="Q93" t="e">
        <v>#N/A</v>
      </c>
      <c r="R93">
        <v>350</v>
      </c>
      <c r="S93">
        <v>76.734693879999995</v>
      </c>
      <c r="T93">
        <f t="shared" si="10"/>
        <v>0.2192419825142857</v>
      </c>
      <c r="U93">
        <f t="shared" si="11"/>
        <v>3.6540330419047615</v>
      </c>
      <c r="V93">
        <v>0</v>
      </c>
      <c r="W93" t="s">
        <v>95</v>
      </c>
      <c r="X93" t="s">
        <v>96</v>
      </c>
      <c r="Y93" t="s">
        <v>96</v>
      </c>
      <c r="Z93" t="s">
        <v>805</v>
      </c>
      <c r="AA93" t="s">
        <v>806</v>
      </c>
      <c r="AB93" s="2">
        <v>12110201000002</v>
      </c>
      <c r="AC93" t="e">
        <v>#N/A</v>
      </c>
      <c r="AD93" t="e">
        <v>#N/A</v>
      </c>
      <c r="AE93" t="e">
        <v>#N/A</v>
      </c>
      <c r="AF93">
        <v>2015</v>
      </c>
      <c r="AG93" s="2">
        <v>110000599807</v>
      </c>
      <c r="AH93" s="2">
        <v>110000599807</v>
      </c>
      <c r="AL93">
        <v>2023</v>
      </c>
      <c r="AM93">
        <v>12110201000002</v>
      </c>
      <c r="AN93" t="s">
        <v>806</v>
      </c>
      <c r="AO93">
        <v>2.79</v>
      </c>
      <c r="AP93">
        <v>2.79</v>
      </c>
      <c r="AQ93">
        <v>2.145</v>
      </c>
      <c r="AR93" t="s">
        <v>102</v>
      </c>
      <c r="AS93">
        <v>2.79</v>
      </c>
      <c r="AT93">
        <v>4.3167717000000003</v>
      </c>
      <c r="AU93">
        <v>1433557</v>
      </c>
      <c r="AV93" t="s">
        <v>101</v>
      </c>
      <c r="AW93">
        <v>-9</v>
      </c>
      <c r="AX93">
        <v>1.4999999999999999E-2</v>
      </c>
      <c r="AY93">
        <v>6.0000000000000001E-3</v>
      </c>
      <c r="AZ93">
        <v>8.0000000000000002E-3</v>
      </c>
      <c r="BA93">
        <v>8.9999999999999993E-3</v>
      </c>
      <c r="BB93">
        <v>5.0000000000000001E-3</v>
      </c>
      <c r="BC93">
        <v>0.02</v>
      </c>
      <c r="BD93">
        <v>1.9E-2</v>
      </c>
      <c r="BE93">
        <v>3.0000000000000001E-3</v>
      </c>
      <c r="BF93">
        <v>3.0000000000000001E-3</v>
      </c>
      <c r="BG93">
        <v>1E-3</v>
      </c>
      <c r="BH93">
        <v>5.0000000000000001E-3</v>
      </c>
      <c r="BI93">
        <v>0</v>
      </c>
      <c r="BJ93">
        <v>7.0000000000000001E-3</v>
      </c>
      <c r="BK93" t="s">
        <v>101</v>
      </c>
      <c r="BL93" t="s">
        <v>101</v>
      </c>
      <c r="BM93" t="s">
        <v>101</v>
      </c>
      <c r="BN93" t="s">
        <v>101</v>
      </c>
      <c r="BO93" t="s">
        <v>101</v>
      </c>
      <c r="BP93" t="s">
        <v>101</v>
      </c>
      <c r="BQ93" t="s">
        <v>101</v>
      </c>
      <c r="BR93" t="s">
        <v>101</v>
      </c>
      <c r="BS93" t="s">
        <v>129</v>
      </c>
      <c r="BT93" t="s">
        <v>101</v>
      </c>
      <c r="BU93" t="s">
        <v>129</v>
      </c>
      <c r="BV93" t="s">
        <v>101</v>
      </c>
      <c r="BW93" t="s">
        <v>129</v>
      </c>
      <c r="BX93" t="s">
        <v>101</v>
      </c>
      <c r="BY93" t="s">
        <v>101</v>
      </c>
      <c r="BZ93" t="s">
        <v>101</v>
      </c>
      <c r="CA93" t="s">
        <v>101</v>
      </c>
      <c r="CB93" t="s">
        <v>101</v>
      </c>
      <c r="CC93" t="s">
        <v>101</v>
      </c>
      <c r="CD93" t="s">
        <v>101</v>
      </c>
      <c r="CE93" t="s">
        <v>101</v>
      </c>
      <c r="CF93" t="s">
        <v>101</v>
      </c>
      <c r="CG93" t="s">
        <v>101</v>
      </c>
      <c r="CH93" t="s">
        <v>101</v>
      </c>
      <c r="CI93" t="s">
        <v>101</v>
      </c>
    </row>
    <row r="94" spans="1:88" x14ac:dyDescent="0.25">
      <c r="A94" s="2">
        <v>110000604490</v>
      </c>
      <c r="B94">
        <v>2015</v>
      </c>
      <c r="C94" t="s">
        <v>807</v>
      </c>
      <c r="D94" t="s">
        <v>808</v>
      </c>
      <c r="E94" t="s">
        <v>809</v>
      </c>
      <c r="F94" t="s">
        <v>737</v>
      </c>
      <c r="G94" t="s">
        <v>810</v>
      </c>
      <c r="H94">
        <v>33.071649999999998</v>
      </c>
      <c r="I94">
        <v>-81.476479999999995</v>
      </c>
      <c r="J94" t="s">
        <v>811</v>
      </c>
      <c r="K94" s="2">
        <v>110000604490</v>
      </c>
      <c r="L94" t="s">
        <v>93</v>
      </c>
      <c r="M94">
        <v>2819</v>
      </c>
      <c r="N94" t="s">
        <v>134</v>
      </c>
      <c r="O94" t="e">
        <v>#N/A</v>
      </c>
      <c r="P94" t="e">
        <v>#N/A</v>
      </c>
      <c r="Q94" t="e">
        <v>#N/A</v>
      </c>
      <c r="R94">
        <v>250</v>
      </c>
      <c r="S94">
        <v>0.827664399</v>
      </c>
      <c r="T94">
        <f t="shared" si="10"/>
        <v>3.3106575960000001E-3</v>
      </c>
      <c r="U94">
        <f t="shared" si="11"/>
        <v>3.9412590428571426E-2</v>
      </c>
      <c r="V94">
        <v>0</v>
      </c>
      <c r="W94" t="s">
        <v>95</v>
      </c>
      <c r="X94" t="s">
        <v>96</v>
      </c>
      <c r="Y94" t="s">
        <v>96</v>
      </c>
      <c r="Z94" t="s">
        <v>812</v>
      </c>
      <c r="AA94" t="s">
        <v>813</v>
      </c>
      <c r="AB94" s="2">
        <v>3060106002119</v>
      </c>
      <c r="AC94" t="e">
        <v>#N/A</v>
      </c>
      <c r="AD94" t="s">
        <v>148</v>
      </c>
      <c r="AE94" t="s">
        <v>116</v>
      </c>
      <c r="AF94">
        <v>2015</v>
      </c>
      <c r="AG94" s="2">
        <v>110000604490</v>
      </c>
      <c r="AH94" s="2">
        <v>110000604490</v>
      </c>
      <c r="AL94">
        <v>2023</v>
      </c>
      <c r="AM94" s="1" t="s">
        <v>814</v>
      </c>
      <c r="AN94" t="s">
        <v>813</v>
      </c>
      <c r="AO94" t="s">
        <v>101</v>
      </c>
      <c r="AP94" t="s">
        <v>101</v>
      </c>
      <c r="AQ94">
        <v>1.3267500000000001</v>
      </c>
      <c r="AR94" t="s">
        <v>102</v>
      </c>
      <c r="AS94">
        <v>1.3267500000000001</v>
      </c>
      <c r="AT94">
        <v>2.0527874024999999</v>
      </c>
      <c r="AU94">
        <v>22724555</v>
      </c>
      <c r="AV94" t="s">
        <v>815</v>
      </c>
      <c r="AW94">
        <v>7</v>
      </c>
      <c r="AX94">
        <v>10834.286</v>
      </c>
      <c r="AY94">
        <v>11376.641</v>
      </c>
      <c r="AZ94">
        <v>11369.708000000001</v>
      </c>
      <c r="BA94">
        <v>11022.901</v>
      </c>
      <c r="BB94">
        <v>9399.741</v>
      </c>
      <c r="BC94">
        <v>8987.9699999999993</v>
      </c>
      <c r="BD94">
        <v>8682.77</v>
      </c>
      <c r="BE94">
        <v>8273.4619999999995</v>
      </c>
      <c r="BF94">
        <v>8249.3340000000007</v>
      </c>
      <c r="BG94">
        <v>7901.2269999999999</v>
      </c>
      <c r="BH94">
        <v>8310.3289999999997</v>
      </c>
      <c r="BI94">
        <v>7945.4210000000003</v>
      </c>
      <c r="BJ94">
        <v>9549.1769999999997</v>
      </c>
      <c r="BK94" t="s">
        <v>63</v>
      </c>
      <c r="BL94">
        <v>7901.2269999999999</v>
      </c>
      <c r="BM94">
        <v>19318.403422982901</v>
      </c>
      <c r="BN94">
        <v>14569.0229749378</v>
      </c>
      <c r="BO94">
        <v>26489.6968215159</v>
      </c>
      <c r="BP94">
        <v>28683.1220609273</v>
      </c>
      <c r="BQ94">
        <v>5.0190401039119799</v>
      </c>
      <c r="BR94">
        <v>19318.403422982901</v>
      </c>
      <c r="BS94" t="s">
        <v>104</v>
      </c>
      <c r="BT94">
        <v>28683.1220609273</v>
      </c>
      <c r="BU94" t="s">
        <v>105</v>
      </c>
      <c r="BV94">
        <v>14569.0229749378</v>
      </c>
      <c r="BW94" t="s">
        <v>106</v>
      </c>
      <c r="BX94" s="8">
        <f>($T94*'Conversion Factors'!$B$3)/($BV94*'Conversion Factors'!$B$4)</f>
        <v>2.2723950684236835E-4</v>
      </c>
      <c r="BY94" s="8">
        <f>($T94*'Conversion Factors'!$B$3)/($BR94*'Conversion Factors'!$B$4)</f>
        <v>1.7137325085888542E-4</v>
      </c>
      <c r="BZ94" s="8">
        <f>($T94*'Conversion Factors'!$B$3)/($BT94*'Conversion Factors'!$B$4)</f>
        <v>1.1542180063131417E-4</v>
      </c>
      <c r="CA94" s="8">
        <f>($U94*'Conversion Factors'!$B$3)/($BV94*'Conversion Factors'!$B$4)</f>
        <v>2.7052322243139087E-3</v>
      </c>
      <c r="CB94" s="8">
        <f>($U94*'Conversion Factors'!$B$3)/($BR94*'Conversion Factors'!$B$4)</f>
        <v>2.0401577483200647E-3</v>
      </c>
      <c r="CC94" s="8">
        <f>($U94*'Conversion Factors'!$B$3)/($BT94*'Conversion Factors'!$B$4)</f>
        <v>1.3740690551346925E-3</v>
      </c>
      <c r="CD94" t="str">
        <f t="shared" si="14"/>
        <v>NO</v>
      </c>
      <c r="CE94" t="str">
        <f t="shared" si="15"/>
        <v>NO</v>
      </c>
      <c r="CF94" t="str">
        <f t="shared" si="16"/>
        <v>NO</v>
      </c>
      <c r="CG94" t="str">
        <f t="shared" si="17"/>
        <v>NO</v>
      </c>
      <c r="CH94" s="8">
        <f t="shared" si="12"/>
        <v>5.6359004673206433E-6</v>
      </c>
      <c r="CI94" t="str">
        <f t="shared" si="13"/>
        <v>NO</v>
      </c>
    </row>
    <row r="95" spans="1:88" x14ac:dyDescent="0.25">
      <c r="A95" s="2">
        <v>110000604490</v>
      </c>
      <c r="B95">
        <v>2016</v>
      </c>
      <c r="C95" t="s">
        <v>807</v>
      </c>
      <c r="D95" t="s">
        <v>808</v>
      </c>
      <c r="E95" t="s">
        <v>809</v>
      </c>
      <c r="F95" t="s">
        <v>737</v>
      </c>
      <c r="G95" t="s">
        <v>810</v>
      </c>
      <c r="H95">
        <v>33.071649999999998</v>
      </c>
      <c r="I95">
        <v>-81.476479999999995</v>
      </c>
      <c r="J95" t="s">
        <v>811</v>
      </c>
      <c r="K95" s="2">
        <v>110000604490</v>
      </c>
      <c r="L95" t="s">
        <v>93</v>
      </c>
      <c r="M95">
        <v>2819</v>
      </c>
      <c r="N95" t="s">
        <v>134</v>
      </c>
      <c r="O95" t="e">
        <v>#N/A</v>
      </c>
      <c r="P95" t="e">
        <v>#N/A</v>
      </c>
      <c r="Q95" t="e">
        <v>#N/A</v>
      </c>
      <c r="R95">
        <v>250</v>
      </c>
      <c r="S95">
        <v>0.827664399</v>
      </c>
      <c r="T95">
        <f t="shared" si="10"/>
        <v>3.3106575960000001E-3</v>
      </c>
      <c r="U95">
        <f t="shared" si="11"/>
        <v>3.9412590428571426E-2</v>
      </c>
      <c r="V95">
        <v>0</v>
      </c>
      <c r="W95" t="s">
        <v>95</v>
      </c>
      <c r="X95" t="s">
        <v>96</v>
      </c>
      <c r="Y95" t="s">
        <v>96</v>
      </c>
      <c r="Z95" t="s">
        <v>812</v>
      </c>
      <c r="AA95" t="s">
        <v>813</v>
      </c>
      <c r="AB95" s="2">
        <v>3060106002119</v>
      </c>
      <c r="AC95" t="e">
        <v>#N/A</v>
      </c>
      <c r="AD95" t="s">
        <v>148</v>
      </c>
      <c r="AE95" t="s">
        <v>116</v>
      </c>
      <c r="AF95">
        <v>2015</v>
      </c>
      <c r="AG95" s="2">
        <v>110000604490</v>
      </c>
      <c r="AH95" s="2">
        <v>110000604490</v>
      </c>
      <c r="AL95">
        <v>2023</v>
      </c>
      <c r="AM95" s="1" t="s">
        <v>814</v>
      </c>
      <c r="AN95" t="s">
        <v>813</v>
      </c>
      <c r="AO95" t="s">
        <v>101</v>
      </c>
      <c r="AP95" t="s">
        <v>101</v>
      </c>
      <c r="AQ95">
        <v>1.3267500000000001</v>
      </c>
      <c r="AR95" t="s">
        <v>102</v>
      </c>
      <c r="AS95">
        <v>1.3267500000000001</v>
      </c>
      <c r="AT95">
        <v>2.0527874024999999</v>
      </c>
      <c r="AU95">
        <v>22724555</v>
      </c>
      <c r="AV95" t="s">
        <v>815</v>
      </c>
      <c r="AW95">
        <v>7</v>
      </c>
      <c r="AX95">
        <v>10834.286</v>
      </c>
      <c r="AY95">
        <v>11376.641</v>
      </c>
      <c r="AZ95">
        <v>11369.708000000001</v>
      </c>
      <c r="BA95">
        <v>11022.901</v>
      </c>
      <c r="BB95">
        <v>9399.741</v>
      </c>
      <c r="BC95">
        <v>8987.9699999999993</v>
      </c>
      <c r="BD95">
        <v>8682.77</v>
      </c>
      <c r="BE95">
        <v>8273.4619999999995</v>
      </c>
      <c r="BF95">
        <v>8249.3340000000007</v>
      </c>
      <c r="BG95">
        <v>7901.2269999999999</v>
      </c>
      <c r="BH95">
        <v>8310.3289999999997</v>
      </c>
      <c r="BI95">
        <v>7945.4210000000003</v>
      </c>
      <c r="BJ95">
        <v>9549.1769999999997</v>
      </c>
      <c r="BK95" t="s">
        <v>63</v>
      </c>
      <c r="BL95">
        <v>7901.2269999999999</v>
      </c>
      <c r="BM95">
        <v>19318.403422982901</v>
      </c>
      <c r="BN95">
        <v>14569.0229749378</v>
      </c>
      <c r="BO95">
        <v>26489.6968215159</v>
      </c>
      <c r="BP95">
        <v>28683.1220609273</v>
      </c>
      <c r="BQ95">
        <v>5.0190401039119799</v>
      </c>
      <c r="BR95">
        <v>19318.403422982901</v>
      </c>
      <c r="BS95" t="s">
        <v>104</v>
      </c>
      <c r="BT95">
        <v>28683.1220609273</v>
      </c>
      <c r="BU95" t="s">
        <v>105</v>
      </c>
      <c r="BV95">
        <v>14569.0229749378</v>
      </c>
      <c r="BW95" t="s">
        <v>106</v>
      </c>
      <c r="BX95" s="8">
        <f>($T95*'Conversion Factors'!$B$3)/($BV95*'Conversion Factors'!$B$4)</f>
        <v>2.2723950684236835E-4</v>
      </c>
      <c r="BY95" s="8">
        <f>($T95*'Conversion Factors'!$B$3)/($BR95*'Conversion Factors'!$B$4)</f>
        <v>1.7137325085888542E-4</v>
      </c>
      <c r="BZ95" s="8">
        <f>($T95*'Conversion Factors'!$B$3)/($BT95*'Conversion Factors'!$B$4)</f>
        <v>1.1542180063131417E-4</v>
      </c>
      <c r="CA95" s="8">
        <f>($U95*'Conversion Factors'!$B$3)/($BV95*'Conversion Factors'!$B$4)</f>
        <v>2.7052322243139087E-3</v>
      </c>
      <c r="CB95" s="8">
        <f>($U95*'Conversion Factors'!$B$3)/($BR95*'Conversion Factors'!$B$4)</f>
        <v>2.0401577483200647E-3</v>
      </c>
      <c r="CC95" s="8">
        <f>($U95*'Conversion Factors'!$B$3)/($BT95*'Conversion Factors'!$B$4)</f>
        <v>1.3740690551346925E-3</v>
      </c>
      <c r="CD95" t="str">
        <f t="shared" si="14"/>
        <v>NO</v>
      </c>
      <c r="CE95" t="str">
        <f t="shared" si="15"/>
        <v>NO</v>
      </c>
      <c r="CF95" t="str">
        <f t="shared" si="16"/>
        <v>NO</v>
      </c>
      <c r="CG95" t="str">
        <f t="shared" si="17"/>
        <v>NO</v>
      </c>
      <c r="CH95" s="8">
        <f t="shared" si="12"/>
        <v>5.6359004673206433E-6</v>
      </c>
      <c r="CI95" t="str">
        <f t="shared" si="13"/>
        <v>NO</v>
      </c>
    </row>
    <row r="96" spans="1:88" x14ac:dyDescent="0.25">
      <c r="A96" s="2">
        <v>110000604490</v>
      </c>
      <c r="B96">
        <v>2017</v>
      </c>
      <c r="C96" t="s">
        <v>807</v>
      </c>
      <c r="D96" t="s">
        <v>808</v>
      </c>
      <c r="E96" t="s">
        <v>809</v>
      </c>
      <c r="F96" t="s">
        <v>737</v>
      </c>
      <c r="G96" t="s">
        <v>810</v>
      </c>
      <c r="H96">
        <v>33.071649999999998</v>
      </c>
      <c r="I96">
        <v>-81.476479999999995</v>
      </c>
      <c r="J96" t="s">
        <v>811</v>
      </c>
      <c r="K96" s="2">
        <v>110000604490</v>
      </c>
      <c r="L96" t="s">
        <v>93</v>
      </c>
      <c r="M96">
        <v>2819</v>
      </c>
      <c r="N96" t="s">
        <v>134</v>
      </c>
      <c r="O96" t="e">
        <v>#N/A</v>
      </c>
      <c r="P96" t="e">
        <v>#N/A</v>
      </c>
      <c r="Q96" t="e">
        <v>#N/A</v>
      </c>
      <c r="R96">
        <v>250</v>
      </c>
      <c r="S96">
        <v>0.827664399</v>
      </c>
      <c r="T96">
        <f t="shared" si="10"/>
        <v>3.3106575960000001E-3</v>
      </c>
      <c r="U96">
        <f t="shared" si="11"/>
        <v>3.9412590428571426E-2</v>
      </c>
      <c r="V96">
        <v>0</v>
      </c>
      <c r="W96" t="s">
        <v>95</v>
      </c>
      <c r="X96" t="s">
        <v>96</v>
      </c>
      <c r="Y96" t="s">
        <v>96</v>
      </c>
      <c r="Z96" t="s">
        <v>812</v>
      </c>
      <c r="AA96" t="s">
        <v>813</v>
      </c>
      <c r="AB96" s="2">
        <v>3060106002119</v>
      </c>
      <c r="AC96" t="e">
        <v>#N/A</v>
      </c>
      <c r="AD96" t="s">
        <v>148</v>
      </c>
      <c r="AE96" t="s">
        <v>116</v>
      </c>
      <c r="AF96">
        <v>2015</v>
      </c>
      <c r="AG96" s="2">
        <v>110000604490</v>
      </c>
      <c r="AH96" s="2">
        <v>110000604490</v>
      </c>
      <c r="AL96">
        <v>2023</v>
      </c>
      <c r="AM96" s="1" t="s">
        <v>814</v>
      </c>
      <c r="AN96" t="s">
        <v>813</v>
      </c>
      <c r="AO96" t="s">
        <v>101</v>
      </c>
      <c r="AP96" t="s">
        <v>101</v>
      </c>
      <c r="AQ96">
        <v>1.3267500000000001</v>
      </c>
      <c r="AR96" t="s">
        <v>102</v>
      </c>
      <c r="AS96">
        <v>1.3267500000000001</v>
      </c>
      <c r="AT96">
        <v>2.0527874024999999</v>
      </c>
      <c r="AU96">
        <v>22724555</v>
      </c>
      <c r="AV96" t="s">
        <v>815</v>
      </c>
      <c r="AW96">
        <v>7</v>
      </c>
      <c r="AX96">
        <v>10834.286</v>
      </c>
      <c r="AY96">
        <v>11376.641</v>
      </c>
      <c r="AZ96">
        <v>11369.708000000001</v>
      </c>
      <c r="BA96">
        <v>11022.901</v>
      </c>
      <c r="BB96">
        <v>9399.741</v>
      </c>
      <c r="BC96">
        <v>8987.9699999999993</v>
      </c>
      <c r="BD96">
        <v>8682.77</v>
      </c>
      <c r="BE96">
        <v>8273.4619999999995</v>
      </c>
      <c r="BF96">
        <v>8249.3340000000007</v>
      </c>
      <c r="BG96">
        <v>7901.2269999999999</v>
      </c>
      <c r="BH96">
        <v>8310.3289999999997</v>
      </c>
      <c r="BI96">
        <v>7945.4210000000003</v>
      </c>
      <c r="BJ96">
        <v>9549.1769999999997</v>
      </c>
      <c r="BK96" t="s">
        <v>63</v>
      </c>
      <c r="BL96">
        <v>7901.2269999999999</v>
      </c>
      <c r="BM96">
        <v>19318.403422982901</v>
      </c>
      <c r="BN96">
        <v>14569.0229749378</v>
      </c>
      <c r="BO96">
        <v>26489.6968215159</v>
      </c>
      <c r="BP96">
        <v>28683.1220609273</v>
      </c>
      <c r="BQ96">
        <v>5.0190401039119799</v>
      </c>
      <c r="BR96">
        <v>19318.403422982901</v>
      </c>
      <c r="BS96" t="s">
        <v>104</v>
      </c>
      <c r="BT96">
        <v>28683.1220609273</v>
      </c>
      <c r="BU96" t="s">
        <v>105</v>
      </c>
      <c r="BV96">
        <v>14569.0229749378</v>
      </c>
      <c r="BW96" t="s">
        <v>106</v>
      </c>
      <c r="BX96" s="8">
        <f>($T96*'Conversion Factors'!$B$3)/($BV96*'Conversion Factors'!$B$4)</f>
        <v>2.2723950684236835E-4</v>
      </c>
      <c r="BY96" s="8">
        <f>($T96*'Conversion Factors'!$B$3)/($BR96*'Conversion Factors'!$B$4)</f>
        <v>1.7137325085888542E-4</v>
      </c>
      <c r="BZ96" s="8">
        <f>($T96*'Conversion Factors'!$B$3)/($BT96*'Conversion Factors'!$B$4)</f>
        <v>1.1542180063131417E-4</v>
      </c>
      <c r="CA96" s="8">
        <f>($U96*'Conversion Factors'!$B$3)/($BV96*'Conversion Factors'!$B$4)</f>
        <v>2.7052322243139087E-3</v>
      </c>
      <c r="CB96" s="8">
        <f>($U96*'Conversion Factors'!$B$3)/($BR96*'Conversion Factors'!$B$4)</f>
        <v>2.0401577483200647E-3</v>
      </c>
      <c r="CC96" s="8">
        <f>($U96*'Conversion Factors'!$B$3)/($BT96*'Conversion Factors'!$B$4)</f>
        <v>1.3740690551346925E-3</v>
      </c>
      <c r="CD96" t="str">
        <f t="shared" si="14"/>
        <v>NO</v>
      </c>
      <c r="CE96" t="str">
        <f t="shared" si="15"/>
        <v>NO</v>
      </c>
      <c r="CF96" t="str">
        <f t="shared" si="16"/>
        <v>NO</v>
      </c>
      <c r="CG96" t="str">
        <f t="shared" si="17"/>
        <v>NO</v>
      </c>
      <c r="CH96" s="8">
        <f t="shared" si="12"/>
        <v>5.6359004673206433E-6</v>
      </c>
      <c r="CI96" t="str">
        <f t="shared" si="13"/>
        <v>NO</v>
      </c>
    </row>
    <row r="97" spans="1:87" x14ac:dyDescent="0.25">
      <c r="A97" s="2">
        <v>110000606602</v>
      </c>
      <c r="B97">
        <v>2017</v>
      </c>
      <c r="C97" t="s">
        <v>816</v>
      </c>
      <c r="D97" t="s">
        <v>817</v>
      </c>
      <c r="E97" t="s">
        <v>377</v>
      </c>
      <c r="F97" t="s">
        <v>350</v>
      </c>
      <c r="G97">
        <v>70805</v>
      </c>
      <c r="H97">
        <v>30.493749999999999</v>
      </c>
      <c r="I97">
        <v>-91.178740000000005</v>
      </c>
      <c r="J97" t="s">
        <v>818</v>
      </c>
      <c r="K97" s="2">
        <v>110000606602</v>
      </c>
      <c r="L97" t="s">
        <v>314</v>
      </c>
      <c r="M97">
        <v>2899</v>
      </c>
      <c r="N97" t="s">
        <v>112</v>
      </c>
      <c r="O97" t="e">
        <v>#N/A</v>
      </c>
      <c r="P97" t="e">
        <v>#N/A</v>
      </c>
      <c r="Q97" t="e">
        <v>#N/A</v>
      </c>
      <c r="R97">
        <v>350</v>
      </c>
      <c r="S97">
        <v>1.2190476189999999</v>
      </c>
      <c r="T97">
        <f t="shared" si="10"/>
        <v>3.4829931971428569E-3</v>
      </c>
      <c r="U97">
        <f t="shared" si="11"/>
        <v>5.8049886619047614E-2</v>
      </c>
      <c r="V97">
        <v>0</v>
      </c>
      <c r="W97" t="s">
        <v>95</v>
      </c>
      <c r="X97" t="s">
        <v>96</v>
      </c>
      <c r="Y97" t="s">
        <v>96</v>
      </c>
      <c r="Z97" t="s">
        <v>819</v>
      </c>
      <c r="AA97" t="s">
        <v>820</v>
      </c>
      <c r="AB97" s="2">
        <v>8070100000180</v>
      </c>
      <c r="AC97" t="e">
        <v>#N/A</v>
      </c>
      <c r="AD97" t="e">
        <v>#N/A</v>
      </c>
      <c r="AE97" t="e">
        <v>#N/A</v>
      </c>
      <c r="AF97">
        <v>2015</v>
      </c>
      <c r="AG97" s="2">
        <v>110000606602</v>
      </c>
      <c r="AH97" s="2">
        <v>110000606602</v>
      </c>
      <c r="AL97">
        <v>2023</v>
      </c>
      <c r="AM97" s="1" t="s">
        <v>821</v>
      </c>
      <c r="AN97" t="s">
        <v>820</v>
      </c>
      <c r="AO97" t="s">
        <v>101</v>
      </c>
      <c r="AP97">
        <v>1.71</v>
      </c>
      <c r="AQ97">
        <v>0.24908333333333299</v>
      </c>
      <c r="AR97" t="s">
        <v>102</v>
      </c>
      <c r="AS97">
        <v>1.71</v>
      </c>
      <c r="AT97">
        <v>2.6457633</v>
      </c>
      <c r="AU97">
        <v>19088319</v>
      </c>
      <c r="AV97" t="s">
        <v>393</v>
      </c>
      <c r="AW97">
        <v>10</v>
      </c>
      <c r="AX97">
        <v>539413.15399999998</v>
      </c>
      <c r="AY97">
        <v>653345.66500000004</v>
      </c>
      <c r="AZ97">
        <v>681969.69900000002</v>
      </c>
      <c r="BA97">
        <v>811880.07</v>
      </c>
      <c r="BB97">
        <v>865126.32299999997</v>
      </c>
      <c r="BC97">
        <v>704657.02300000004</v>
      </c>
      <c r="BD97">
        <v>532475.06900000002</v>
      </c>
      <c r="BE97">
        <v>486972.53100000002</v>
      </c>
      <c r="BF97">
        <v>376090.163</v>
      </c>
      <c r="BG97">
        <v>297157.35700000002</v>
      </c>
      <c r="BH97">
        <v>283355.66600000003</v>
      </c>
      <c r="BI97">
        <v>371501.48800000001</v>
      </c>
      <c r="BJ97">
        <v>626069.30200000003</v>
      </c>
      <c r="BK97" t="s">
        <v>64</v>
      </c>
      <c r="BL97">
        <v>283355.66600000003</v>
      </c>
      <c r="BM97">
        <v>692801.13936430297</v>
      </c>
      <c r="BN97">
        <v>592640.08838273201</v>
      </c>
      <c r="BO97">
        <v>1318858.5672371599</v>
      </c>
      <c r="BP97">
        <v>1408418.8076255899</v>
      </c>
      <c r="BQ97">
        <v>6.4688589242053798</v>
      </c>
      <c r="BR97">
        <v>692801.13936430297</v>
      </c>
      <c r="BS97" t="s">
        <v>104</v>
      </c>
      <c r="BT97">
        <v>1408418.8076255899</v>
      </c>
      <c r="BU97" t="s">
        <v>105</v>
      </c>
      <c r="BV97">
        <v>592640.08838273201</v>
      </c>
      <c r="BW97" t="s">
        <v>106</v>
      </c>
      <c r="BX97" s="8">
        <f>($T97*'Conversion Factors'!$B$3)/($BV97*'Conversion Factors'!$B$4)</f>
        <v>5.877079977238243E-6</v>
      </c>
      <c r="BY97" s="8">
        <f>($T97*'Conversion Factors'!$B$3)/($BR97*'Conversion Factors'!$B$4)</f>
        <v>5.0274068549292002E-6</v>
      </c>
      <c r="BZ97" s="8">
        <f>($T97*'Conversion Factors'!$B$3)/($BT97*'Conversion Factors'!$B$4)</f>
        <v>2.4729811745518572E-6</v>
      </c>
      <c r="CA97" s="8">
        <f>($U97*'Conversion Factors'!$B$3)/($BV97*'Conversion Factors'!$B$4)</f>
        <v>9.7951332953970707E-5</v>
      </c>
      <c r="CB97" s="8">
        <f>($U97*'Conversion Factors'!$B$3)/($BR97*'Conversion Factors'!$B$4)</f>
        <v>8.3790114248819995E-5</v>
      </c>
      <c r="CC97" s="8">
        <f>($U97*'Conversion Factors'!$B$3)/($BT97*'Conversion Factors'!$B$4)</f>
        <v>4.1216352909197613E-5</v>
      </c>
      <c r="CD97" t="str">
        <f t="shared" si="14"/>
        <v>NO</v>
      </c>
      <c r="CE97" t="str">
        <f t="shared" si="15"/>
        <v>NO</v>
      </c>
      <c r="CF97" t="str">
        <f t="shared" si="16"/>
        <v>NO</v>
      </c>
      <c r="CG97" t="str">
        <f t="shared" si="17"/>
        <v>NO</v>
      </c>
      <c r="CH97" s="8">
        <f t="shared" si="12"/>
        <v>2.0406527698743897E-7</v>
      </c>
      <c r="CI97" t="str">
        <f t="shared" si="13"/>
        <v>NO</v>
      </c>
    </row>
    <row r="98" spans="1:87" x14ac:dyDescent="0.25">
      <c r="A98" s="2">
        <v>110000607772</v>
      </c>
      <c r="B98">
        <v>2019</v>
      </c>
      <c r="C98" t="s">
        <v>822</v>
      </c>
      <c r="D98" t="s">
        <v>823</v>
      </c>
      <c r="E98" t="s">
        <v>824</v>
      </c>
      <c r="F98" t="s">
        <v>228</v>
      </c>
      <c r="G98" t="s">
        <v>825</v>
      </c>
      <c r="H98">
        <v>38.772219999999997</v>
      </c>
      <c r="I98">
        <v>-82.205560000000006</v>
      </c>
      <c r="J98" t="s">
        <v>826</v>
      </c>
      <c r="K98" s="2">
        <v>110000607772</v>
      </c>
      <c r="L98" t="s">
        <v>230</v>
      </c>
      <c r="M98">
        <v>2869</v>
      </c>
      <c r="N98" t="s">
        <v>124</v>
      </c>
      <c r="O98" t="e">
        <v>#N/A</v>
      </c>
      <c r="P98" t="e">
        <v>#N/A</v>
      </c>
      <c r="Q98" t="e">
        <v>#N/A</v>
      </c>
      <c r="R98">
        <v>350</v>
      </c>
      <c r="S98">
        <v>0.82587301599999996</v>
      </c>
      <c r="T98">
        <f t="shared" si="10"/>
        <v>2.3596371885714284E-3</v>
      </c>
      <c r="U98">
        <f t="shared" si="11"/>
        <v>3.9327286476190472E-2</v>
      </c>
      <c r="V98">
        <v>0</v>
      </c>
      <c r="W98" t="s">
        <v>95</v>
      </c>
      <c r="X98" t="s">
        <v>96</v>
      </c>
      <c r="Y98" t="s">
        <v>96</v>
      </c>
      <c r="Z98" t="s">
        <v>827</v>
      </c>
      <c r="AA98" t="s">
        <v>241</v>
      </c>
      <c r="AB98" s="2">
        <v>5090101001861</v>
      </c>
      <c r="AC98" t="e">
        <v>#N/A</v>
      </c>
      <c r="AD98" t="e">
        <v>#N/A</v>
      </c>
      <c r="AE98" t="e">
        <v>#N/A</v>
      </c>
      <c r="AF98">
        <v>2015</v>
      </c>
      <c r="AG98" s="2">
        <v>110000607772</v>
      </c>
      <c r="AH98" s="2">
        <v>110000607772</v>
      </c>
      <c r="AL98">
        <v>2023</v>
      </c>
      <c r="AM98" s="1" t="s">
        <v>828</v>
      </c>
      <c r="AN98" t="s">
        <v>241</v>
      </c>
      <c r="AO98">
        <v>0.59599999999999997</v>
      </c>
      <c r="AP98">
        <v>0.41</v>
      </c>
      <c r="AQ98">
        <v>0.11502202291666699</v>
      </c>
      <c r="AR98" t="s">
        <v>102</v>
      </c>
      <c r="AS98">
        <v>0.41</v>
      </c>
      <c r="AT98">
        <v>0.63436429999999999</v>
      </c>
      <c r="AU98">
        <v>3369850</v>
      </c>
      <c r="AV98" t="s">
        <v>264</v>
      </c>
      <c r="AW98">
        <v>8</v>
      </c>
      <c r="AX98">
        <v>78460.569000000003</v>
      </c>
      <c r="AY98">
        <v>86246.373000000007</v>
      </c>
      <c r="AZ98">
        <v>112540.78</v>
      </c>
      <c r="BA98">
        <v>144326.98000000001</v>
      </c>
      <c r="BB98">
        <v>119414.13400000001</v>
      </c>
      <c r="BC98">
        <v>88804.877999999997</v>
      </c>
      <c r="BD98">
        <v>60415.87</v>
      </c>
      <c r="BE98">
        <v>38761.480000000003</v>
      </c>
      <c r="BF98">
        <v>38159.71</v>
      </c>
      <c r="BG98">
        <v>30842.878000000001</v>
      </c>
      <c r="BH98">
        <v>40107.983999999997</v>
      </c>
      <c r="BI98">
        <v>54080.800000000003</v>
      </c>
      <c r="BJ98">
        <v>98908.535999999993</v>
      </c>
      <c r="BK98" t="s">
        <v>63</v>
      </c>
      <c r="BL98">
        <v>30842.878000000001</v>
      </c>
      <c r="BM98">
        <v>75410.459657701693</v>
      </c>
      <c r="BN98">
        <v>59663.701002591399</v>
      </c>
      <c r="BO98">
        <v>191835.13202933999</v>
      </c>
      <c r="BP98">
        <v>159336.196847232</v>
      </c>
      <c r="BQ98">
        <v>1.5510129584352099</v>
      </c>
      <c r="BR98">
        <v>75410.459657701693</v>
      </c>
      <c r="BS98" t="s">
        <v>104</v>
      </c>
      <c r="BT98">
        <v>159336.196847232</v>
      </c>
      <c r="BU98" t="s">
        <v>105</v>
      </c>
      <c r="BV98">
        <v>59663.701002591399</v>
      </c>
      <c r="BW98" t="s">
        <v>106</v>
      </c>
      <c r="BX98" s="8">
        <f>($T98*'Conversion Factors'!$B$3)/($BV98*'Conversion Factors'!$B$4)</f>
        <v>3.954895772337256E-5</v>
      </c>
      <c r="BY98" s="8">
        <f>($T98*'Conversion Factors'!$B$3)/($BR98*'Conversion Factors'!$B$4)</f>
        <v>3.1290582225358949E-5</v>
      </c>
      <c r="BZ98" s="8">
        <f>($T98*'Conversion Factors'!$B$3)/($BT98*'Conversion Factors'!$B$4)</f>
        <v>1.480917227385436E-5</v>
      </c>
      <c r="CA98" s="8">
        <f>($U98*'Conversion Factors'!$B$3)/($BV98*'Conversion Factors'!$B$4)</f>
        <v>6.5914929538954262E-4</v>
      </c>
      <c r="CB98" s="8">
        <f>($U98*'Conversion Factors'!$B$3)/($BR98*'Conversion Factors'!$B$4)</f>
        <v>5.2150970375598239E-4</v>
      </c>
      <c r="CC98" s="8">
        <f>($U98*'Conversion Factors'!$B$3)/($BT98*'Conversion Factors'!$B$4)</f>
        <v>2.4681953789757263E-4</v>
      </c>
      <c r="CD98" t="str">
        <f t="shared" si="14"/>
        <v>NO</v>
      </c>
      <c r="CE98" t="str">
        <f t="shared" si="15"/>
        <v>NO</v>
      </c>
      <c r="CF98" t="str">
        <f t="shared" si="16"/>
        <v>NO</v>
      </c>
      <c r="CG98" t="str">
        <f t="shared" si="17"/>
        <v>NO</v>
      </c>
      <c r="CH98" s="8">
        <f t="shared" si="12"/>
        <v>1.3732276987282138E-6</v>
      </c>
      <c r="CI98" t="str">
        <f t="shared" si="13"/>
        <v>NO</v>
      </c>
    </row>
    <row r="99" spans="1:87" x14ac:dyDescent="0.25">
      <c r="A99" s="2">
        <v>110000610429</v>
      </c>
      <c r="B99">
        <v>2023</v>
      </c>
      <c r="C99" t="s">
        <v>829</v>
      </c>
      <c r="D99" t="s">
        <v>830</v>
      </c>
      <c r="E99" t="s">
        <v>831</v>
      </c>
      <c r="F99" t="s">
        <v>832</v>
      </c>
      <c r="G99">
        <v>80125</v>
      </c>
      <c r="H99">
        <v>39.496341999999999</v>
      </c>
      <c r="I99">
        <v>-105.10758800000001</v>
      </c>
      <c r="J99" t="s">
        <v>833</v>
      </c>
      <c r="K99" s="2">
        <v>110000610429</v>
      </c>
      <c r="L99" t="s">
        <v>93</v>
      </c>
      <c r="M99">
        <v>3761</v>
      </c>
      <c r="N99" t="s">
        <v>834</v>
      </c>
      <c r="O99" t="e">
        <v>#N/A</v>
      </c>
      <c r="P99" t="e">
        <v>#N/A</v>
      </c>
      <c r="Q99" t="e">
        <v>#N/A</v>
      </c>
      <c r="R99">
        <v>250</v>
      </c>
      <c r="S99">
        <v>7.4004698999999993E-2</v>
      </c>
      <c r="T99">
        <f t="shared" si="10"/>
        <v>2.9601879599999996E-4</v>
      </c>
      <c r="U99">
        <f t="shared" si="11"/>
        <v>3.5240332857142853E-3</v>
      </c>
      <c r="V99">
        <v>0</v>
      </c>
      <c r="W99" t="s">
        <v>95</v>
      </c>
      <c r="X99" t="s">
        <v>96</v>
      </c>
      <c r="Y99" t="s">
        <v>96</v>
      </c>
      <c r="Z99" t="s">
        <v>835</v>
      </c>
      <c r="AA99" t="s">
        <v>836</v>
      </c>
      <c r="AB99" s="2">
        <v>10190002000856</v>
      </c>
      <c r="AC99" t="e">
        <v>#N/A</v>
      </c>
      <c r="AD99" t="s">
        <v>115</v>
      </c>
      <c r="AE99" t="s">
        <v>116</v>
      </c>
      <c r="AF99">
        <v>2021</v>
      </c>
      <c r="AG99" s="2">
        <v>110000610429</v>
      </c>
      <c r="AH99" s="2">
        <v>110000610429</v>
      </c>
      <c r="AL99">
        <v>2023</v>
      </c>
      <c r="AM99">
        <v>10190002000856</v>
      </c>
      <c r="AN99" t="s">
        <v>836</v>
      </c>
      <c r="AO99">
        <v>0.55000000000000004</v>
      </c>
      <c r="AP99" t="s">
        <v>101</v>
      </c>
      <c r="AQ99">
        <v>4.04431944444444E-2</v>
      </c>
      <c r="AR99" t="s">
        <v>102</v>
      </c>
      <c r="AS99">
        <v>4.04431944444444E-2</v>
      </c>
      <c r="AT99">
        <v>6.2574923740277802E-2</v>
      </c>
      <c r="AU99" t="s">
        <v>101</v>
      </c>
      <c r="AV99" t="s">
        <v>101</v>
      </c>
      <c r="AW99" t="s">
        <v>101</v>
      </c>
      <c r="AX99" t="s">
        <v>101</v>
      </c>
      <c r="AY99" t="s">
        <v>101</v>
      </c>
      <c r="AZ99" t="s">
        <v>101</v>
      </c>
      <c r="BA99" t="s">
        <v>101</v>
      </c>
      <c r="BB99" t="s">
        <v>101</v>
      </c>
      <c r="BC99" t="s">
        <v>101</v>
      </c>
      <c r="BD99" t="s">
        <v>101</v>
      </c>
      <c r="BE99" t="s">
        <v>101</v>
      </c>
      <c r="BF99" t="s">
        <v>101</v>
      </c>
      <c r="BG99" t="s">
        <v>101</v>
      </c>
      <c r="BH99" t="s">
        <v>101</v>
      </c>
      <c r="BI99" t="s">
        <v>101</v>
      </c>
      <c r="BJ99" t="s">
        <v>101</v>
      </c>
      <c r="BK99" t="s">
        <v>101</v>
      </c>
      <c r="BL99" t="s">
        <v>101</v>
      </c>
      <c r="BM99" t="s">
        <v>101</v>
      </c>
      <c r="BN99" t="s">
        <v>101</v>
      </c>
      <c r="BO99" t="s">
        <v>101</v>
      </c>
      <c r="BP99" t="s">
        <v>101</v>
      </c>
      <c r="BQ99" t="s">
        <v>101</v>
      </c>
      <c r="BR99" t="s">
        <v>101</v>
      </c>
      <c r="BS99" t="s">
        <v>374</v>
      </c>
      <c r="BT99" t="s">
        <v>101</v>
      </c>
      <c r="BU99" t="s">
        <v>374</v>
      </c>
      <c r="BV99" t="s">
        <v>101</v>
      </c>
      <c r="BW99" t="s">
        <v>374</v>
      </c>
      <c r="BX99" t="s">
        <v>101</v>
      </c>
      <c r="BY99" t="s">
        <v>101</v>
      </c>
      <c r="BZ99" t="s">
        <v>101</v>
      </c>
      <c r="CA99" t="s">
        <v>101</v>
      </c>
      <c r="CB99" t="s">
        <v>101</v>
      </c>
      <c r="CC99" t="s">
        <v>101</v>
      </c>
      <c r="CD99" t="s">
        <v>101</v>
      </c>
      <c r="CE99" t="s">
        <v>101</v>
      </c>
      <c r="CF99" t="s">
        <v>101</v>
      </c>
      <c r="CG99" t="s">
        <v>101</v>
      </c>
      <c r="CH99" t="s">
        <v>101</v>
      </c>
      <c r="CI99" t="s">
        <v>101</v>
      </c>
    </row>
    <row r="100" spans="1:87" x14ac:dyDescent="0.25">
      <c r="A100" s="2">
        <v>110000611703</v>
      </c>
      <c r="B100">
        <v>2017</v>
      </c>
      <c r="C100" t="s">
        <v>837</v>
      </c>
      <c r="D100" t="s">
        <v>838</v>
      </c>
      <c r="E100" t="s">
        <v>839</v>
      </c>
      <c r="F100" t="s">
        <v>840</v>
      </c>
      <c r="G100">
        <v>307215466</v>
      </c>
      <c r="H100">
        <v>34.632592000000002</v>
      </c>
      <c r="I100">
        <v>-84.927667999999997</v>
      </c>
      <c r="J100" t="s">
        <v>841</v>
      </c>
      <c r="K100" s="2">
        <v>110000611703</v>
      </c>
      <c r="L100" t="s">
        <v>207</v>
      </c>
      <c r="M100">
        <v>2821</v>
      </c>
      <c r="N100" t="s">
        <v>144</v>
      </c>
      <c r="O100" t="e">
        <v>#N/A</v>
      </c>
      <c r="P100" t="e">
        <v>#N/A</v>
      </c>
      <c r="Q100" t="e">
        <v>#N/A</v>
      </c>
      <c r="R100">
        <v>350</v>
      </c>
      <c r="S100">
        <v>5.0612245E-2</v>
      </c>
      <c r="T100">
        <f t="shared" si="10"/>
        <v>1.446064142857143E-4</v>
      </c>
      <c r="U100">
        <f t="shared" si="11"/>
        <v>2.4101069047619047E-3</v>
      </c>
      <c r="V100">
        <v>0</v>
      </c>
      <c r="W100" t="s">
        <v>95</v>
      </c>
      <c r="X100" t="s">
        <v>96</v>
      </c>
      <c r="Y100" t="s">
        <v>96</v>
      </c>
      <c r="Z100" t="s">
        <v>842</v>
      </c>
      <c r="AA100" t="s">
        <v>843</v>
      </c>
      <c r="AB100" s="2">
        <v>3150101000005</v>
      </c>
      <c r="AC100" t="e">
        <v>#N/A</v>
      </c>
      <c r="AD100" t="e">
        <v>#N/A</v>
      </c>
      <c r="AE100" t="e">
        <v>#N/A</v>
      </c>
      <c r="AF100">
        <v>2015</v>
      </c>
      <c r="AG100" s="2">
        <v>110000611703</v>
      </c>
      <c r="AH100" s="2">
        <v>110000611703</v>
      </c>
      <c r="AL100">
        <v>2023</v>
      </c>
      <c r="AM100" s="1" t="s">
        <v>844</v>
      </c>
      <c r="AN100" t="s">
        <v>843</v>
      </c>
      <c r="AO100">
        <v>0.27400000000000002</v>
      </c>
      <c r="AP100">
        <v>0.13300000000000001</v>
      </c>
      <c r="AQ100">
        <v>0.20749999999999999</v>
      </c>
      <c r="AR100" t="s">
        <v>102</v>
      </c>
      <c r="AS100">
        <v>0.13300000000000001</v>
      </c>
      <c r="AT100">
        <v>0.20578158999999999</v>
      </c>
      <c r="AU100">
        <v>12194234</v>
      </c>
      <c r="AV100" t="s">
        <v>845</v>
      </c>
      <c r="AW100">
        <v>5</v>
      </c>
      <c r="AX100">
        <v>1294.376</v>
      </c>
      <c r="AY100">
        <v>2361.127</v>
      </c>
      <c r="AZ100">
        <v>2418.605</v>
      </c>
      <c r="BA100">
        <v>2712.165</v>
      </c>
      <c r="BB100">
        <v>1865.79</v>
      </c>
      <c r="BC100">
        <v>1150.354</v>
      </c>
      <c r="BD100">
        <v>773.274</v>
      </c>
      <c r="BE100">
        <v>589.33399999999995</v>
      </c>
      <c r="BF100">
        <v>376.93799999999999</v>
      </c>
      <c r="BG100">
        <v>432.709</v>
      </c>
      <c r="BH100">
        <v>541.70100000000002</v>
      </c>
      <c r="BI100">
        <v>914.39099999999996</v>
      </c>
      <c r="BJ100">
        <v>1459.885</v>
      </c>
      <c r="BK100" t="s">
        <v>62</v>
      </c>
      <c r="BL100">
        <v>376.93799999999999</v>
      </c>
      <c r="BM100">
        <v>921.60880195598997</v>
      </c>
      <c r="BN100">
        <v>624.44136501023104</v>
      </c>
      <c r="BO100">
        <v>3164.7334963325202</v>
      </c>
      <c r="BP100">
        <v>1845.30550453919</v>
      </c>
      <c r="BQ100">
        <v>0.50313347188264101</v>
      </c>
      <c r="BR100">
        <v>921.60880195598997</v>
      </c>
      <c r="BS100" t="s">
        <v>104</v>
      </c>
      <c r="BT100">
        <v>1845.30550453919</v>
      </c>
      <c r="BU100" t="s">
        <v>105</v>
      </c>
      <c r="BV100">
        <v>624.44136501023104</v>
      </c>
      <c r="BW100" t="s">
        <v>106</v>
      </c>
      <c r="BX100" s="8">
        <f>($T100*'Conversion Factors'!$B$3)/($BV100*'Conversion Factors'!$B$4)</f>
        <v>2.3157725030491057E-4</v>
      </c>
      <c r="BY100" s="8">
        <f>($T100*'Conversion Factors'!$B$3)/($BR100*'Conversion Factors'!$B$4)</f>
        <v>1.5690650303990886E-4</v>
      </c>
      <c r="BZ100" s="8">
        <f>($T100*'Conversion Factors'!$B$3)/($BT100*'Conversion Factors'!$B$4)</f>
        <v>7.8364484325225836E-5</v>
      </c>
      <c r="CA100" s="8">
        <f>($U100*'Conversion Factors'!$B$3)/($BV100*'Conversion Factors'!$B$4)</f>
        <v>3.8596208384151761E-3</v>
      </c>
      <c r="CB100" s="8">
        <f>($U100*'Conversion Factors'!$B$3)/($BR100*'Conversion Factors'!$B$4)</f>
        <v>2.6151083839984807E-3</v>
      </c>
      <c r="CC100" s="8">
        <f>($U100*'Conversion Factors'!$B$3)/($BT100*'Conversion Factors'!$B$4)</f>
        <v>1.3060747387537638E-3</v>
      </c>
      <c r="CD100" t="str">
        <f t="shared" si="14"/>
        <v>NO</v>
      </c>
      <c r="CE100" t="str">
        <f t="shared" si="15"/>
        <v>NO</v>
      </c>
      <c r="CF100" t="str">
        <f t="shared" si="16"/>
        <v>NO</v>
      </c>
      <c r="CG100" t="str">
        <f t="shared" si="17"/>
        <v>NO</v>
      </c>
      <c r="CH100" s="8">
        <f t="shared" si="12"/>
        <v>8.0408767466982835E-6</v>
      </c>
      <c r="CI100" t="str">
        <f t="shared" si="13"/>
        <v>NO</v>
      </c>
    </row>
    <row r="101" spans="1:87" x14ac:dyDescent="0.25">
      <c r="A101" s="2">
        <v>110000613685</v>
      </c>
      <c r="B101">
        <v>2016</v>
      </c>
      <c r="C101" t="s">
        <v>846</v>
      </c>
      <c r="D101" t="s">
        <v>847</v>
      </c>
      <c r="E101" t="s">
        <v>511</v>
      </c>
      <c r="F101" t="s">
        <v>350</v>
      </c>
      <c r="G101">
        <v>70669</v>
      </c>
      <c r="H101">
        <v>30.318283999999998</v>
      </c>
      <c r="I101">
        <v>-93.303511999999998</v>
      </c>
      <c r="J101" t="e">
        <v>#N/A</v>
      </c>
      <c r="K101" s="2">
        <v>110000613685</v>
      </c>
      <c r="L101" t="s">
        <v>848</v>
      </c>
      <c r="M101">
        <v>4953</v>
      </c>
      <c r="N101" t="s">
        <v>380</v>
      </c>
      <c r="O101" t="e">
        <v>#N/A</v>
      </c>
      <c r="P101" t="e">
        <v>#N/A</v>
      </c>
      <c r="Q101" t="e">
        <v>#N/A</v>
      </c>
      <c r="R101">
        <v>250</v>
      </c>
      <c r="S101">
        <v>1.454055063</v>
      </c>
      <c r="T101">
        <f t="shared" si="10"/>
        <v>5.8162202520000003E-3</v>
      </c>
      <c r="U101">
        <f t="shared" si="11"/>
        <v>6.9240717285714279E-2</v>
      </c>
      <c r="V101">
        <v>0</v>
      </c>
      <c r="W101" t="s">
        <v>95</v>
      </c>
      <c r="X101" t="s">
        <v>96</v>
      </c>
      <c r="Y101" t="s">
        <v>96</v>
      </c>
      <c r="Z101" t="s">
        <v>849</v>
      </c>
      <c r="AA101">
        <v>317</v>
      </c>
      <c r="AB101" s="2">
        <v>8080205000075</v>
      </c>
      <c r="AC101" t="e">
        <v>#N/A</v>
      </c>
      <c r="AD101" t="s">
        <v>148</v>
      </c>
      <c r="AE101" t="s">
        <v>116</v>
      </c>
      <c r="AF101">
        <v>2015</v>
      </c>
      <c r="AG101" s="2">
        <v>110000613685</v>
      </c>
      <c r="AH101" s="2">
        <v>110000613685</v>
      </c>
      <c r="AL101">
        <v>2023</v>
      </c>
      <c r="AM101" s="1" t="s">
        <v>850</v>
      </c>
      <c r="AN101" s="1" t="s">
        <v>851</v>
      </c>
      <c r="AO101" t="s">
        <v>101</v>
      </c>
      <c r="AP101">
        <v>0.314</v>
      </c>
      <c r="AQ101">
        <v>3.8333333333333301E-3</v>
      </c>
      <c r="AR101" t="s">
        <v>102</v>
      </c>
      <c r="AS101">
        <v>0.314</v>
      </c>
      <c r="AT101">
        <v>0.48583021999999998</v>
      </c>
      <c r="AU101">
        <v>15075370</v>
      </c>
      <c r="AV101" t="s">
        <v>852</v>
      </c>
      <c r="AW101">
        <v>2</v>
      </c>
      <c r="AX101">
        <v>49.057000000000002</v>
      </c>
      <c r="AY101">
        <v>92.763999999999996</v>
      </c>
      <c r="AZ101">
        <v>78.528999999999996</v>
      </c>
      <c r="BA101">
        <v>60.231999999999999</v>
      </c>
      <c r="BB101">
        <v>47.74</v>
      </c>
      <c r="BC101">
        <v>42.948</v>
      </c>
      <c r="BD101">
        <v>27.975999999999999</v>
      </c>
      <c r="BE101">
        <v>14.606999999999999</v>
      </c>
      <c r="BF101">
        <v>13.125</v>
      </c>
      <c r="BG101">
        <v>20.78</v>
      </c>
      <c r="BH101">
        <v>51.354999999999997</v>
      </c>
      <c r="BI101">
        <v>99.448999999999998</v>
      </c>
      <c r="BJ101">
        <v>81.203999999999994</v>
      </c>
      <c r="BK101" t="s">
        <v>62</v>
      </c>
      <c r="BL101">
        <v>13.125</v>
      </c>
      <c r="BM101">
        <v>32.0904645476773</v>
      </c>
      <c r="BN101">
        <v>19.3193917553087</v>
      </c>
      <c r="BO101">
        <v>119.943765281174</v>
      </c>
      <c r="BP101">
        <v>57.613231482431203</v>
      </c>
      <c r="BQ101">
        <v>1.1878489486552599</v>
      </c>
      <c r="BR101">
        <v>32.0904645476773</v>
      </c>
      <c r="BS101" t="s">
        <v>104</v>
      </c>
      <c r="BT101">
        <v>57.613231482431203</v>
      </c>
      <c r="BU101" t="s">
        <v>105</v>
      </c>
      <c r="BV101">
        <v>19.3193917553087</v>
      </c>
      <c r="BW101" t="s">
        <v>106</v>
      </c>
      <c r="BX101" s="8">
        <f>($T101*'Conversion Factors'!$B$3)/($BV101*'Conversion Factors'!$B$4)</f>
        <v>0.3010560749357849</v>
      </c>
      <c r="BY101" s="8">
        <f>($T101*'Conversion Factors'!$B$3)/($BR101*'Conversion Factors'!$B$4)</f>
        <v>0.18124450156708549</v>
      </c>
      <c r="BZ101" s="8">
        <f>($T101*'Conversion Factors'!$B$3)/($BT101*'Conversion Factors'!$B$4)</f>
        <v>0.10095285583440361</v>
      </c>
      <c r="CA101" s="8">
        <f>($U101*'Conversion Factors'!$B$3)/($BV101*'Conversion Factors'!$B$4)</f>
        <v>3.5840008920926767</v>
      </c>
      <c r="CB101" s="8">
        <f>($U101*'Conversion Factors'!$B$3)/($BR101*'Conversion Factors'!$B$4)</f>
        <v>2.1576726377033988</v>
      </c>
      <c r="CC101" s="8">
        <f>($U101*'Conversion Factors'!$B$3)/($BT101*'Conversion Factors'!$B$4)</f>
        <v>1.2018197123143286</v>
      </c>
      <c r="CD101" t="str">
        <f t="shared" si="14"/>
        <v>NO</v>
      </c>
      <c r="CE101" t="str">
        <f t="shared" si="15"/>
        <v>NO</v>
      </c>
      <c r="CF101" t="str">
        <f t="shared" si="16"/>
        <v>NO</v>
      </c>
      <c r="CG101" t="str">
        <f t="shared" si="17"/>
        <v>NO</v>
      </c>
      <c r="CH101" s="8">
        <f t="shared" si="12"/>
        <v>7.4666685251930766E-3</v>
      </c>
      <c r="CI101" t="str">
        <f t="shared" si="13"/>
        <v>NO</v>
      </c>
    </row>
    <row r="102" spans="1:87" x14ac:dyDescent="0.25">
      <c r="A102" s="2">
        <v>110000614746</v>
      </c>
      <c r="B102">
        <v>2019</v>
      </c>
      <c r="C102" t="s">
        <v>853</v>
      </c>
      <c r="D102" t="s">
        <v>854</v>
      </c>
      <c r="E102" t="s">
        <v>855</v>
      </c>
      <c r="F102" t="s">
        <v>341</v>
      </c>
      <c r="G102">
        <v>64068</v>
      </c>
      <c r="H102">
        <v>39.248446999999999</v>
      </c>
      <c r="I102">
        <v>-94.293233000000001</v>
      </c>
      <c r="J102" t="e">
        <v>#N/A</v>
      </c>
      <c r="K102" s="2">
        <v>110000614746</v>
      </c>
      <c r="L102" t="s">
        <v>848</v>
      </c>
      <c r="M102">
        <v>4953</v>
      </c>
      <c r="N102" t="s">
        <v>380</v>
      </c>
      <c r="O102" t="e">
        <v>#N/A</v>
      </c>
      <c r="P102" t="e">
        <v>#N/A</v>
      </c>
      <c r="Q102" t="e">
        <v>#N/A</v>
      </c>
      <c r="R102">
        <v>250</v>
      </c>
      <c r="S102">
        <v>3.6966124000000003E-2</v>
      </c>
      <c r="T102">
        <f t="shared" si="10"/>
        <v>1.4786449600000002E-4</v>
      </c>
      <c r="U102">
        <f t="shared" si="11"/>
        <v>1.7602916190476191E-3</v>
      </c>
      <c r="V102">
        <v>0</v>
      </c>
      <c r="W102" t="s">
        <v>95</v>
      </c>
      <c r="X102" t="s">
        <v>96</v>
      </c>
      <c r="Y102" t="s">
        <v>96</v>
      </c>
      <c r="Z102" t="s">
        <v>856</v>
      </c>
      <c r="AA102" t="s">
        <v>857</v>
      </c>
      <c r="AB102" s="2">
        <v>10300101002099</v>
      </c>
      <c r="AC102" t="e">
        <v>#N/A</v>
      </c>
      <c r="AD102" t="s">
        <v>148</v>
      </c>
      <c r="AE102" t="s">
        <v>116</v>
      </c>
      <c r="AF102">
        <v>2015</v>
      </c>
      <c r="AG102" s="2">
        <v>110000614746</v>
      </c>
      <c r="AH102" s="2">
        <v>110000614746</v>
      </c>
      <c r="AL102">
        <v>2023</v>
      </c>
      <c r="AM102">
        <v>10300101002099</v>
      </c>
      <c r="AN102" t="s">
        <v>857</v>
      </c>
      <c r="AO102" t="s">
        <v>101</v>
      </c>
      <c r="AP102" t="s">
        <v>101</v>
      </c>
      <c r="AQ102">
        <v>3.3036427083333299E-2</v>
      </c>
      <c r="AR102" t="s">
        <v>102</v>
      </c>
      <c r="AS102">
        <v>3.3036427083333299E-2</v>
      </c>
      <c r="AT102">
        <v>5.1114951076145797E-2</v>
      </c>
      <c r="AU102">
        <v>4390003</v>
      </c>
      <c r="AV102" t="s">
        <v>101</v>
      </c>
      <c r="AW102">
        <v>2</v>
      </c>
      <c r="AX102">
        <v>2.5419999999999998</v>
      </c>
      <c r="AY102">
        <v>1.79</v>
      </c>
      <c r="AZ102">
        <v>2.9079999999999999</v>
      </c>
      <c r="BA102">
        <v>8.2899999999999991</v>
      </c>
      <c r="BB102">
        <v>6.7619999999999996</v>
      </c>
      <c r="BC102">
        <v>4.2350000000000003</v>
      </c>
      <c r="BD102">
        <v>3.4369999999999998</v>
      </c>
      <c r="BE102">
        <v>2.0670000000000002</v>
      </c>
      <c r="BF102">
        <v>0.93</v>
      </c>
      <c r="BG102">
        <v>1.115</v>
      </c>
      <c r="BH102">
        <v>1.6890000000000001</v>
      </c>
      <c r="BI102">
        <v>5.3129999999999997</v>
      </c>
      <c r="BJ102">
        <v>2.722</v>
      </c>
      <c r="BK102" t="s">
        <v>62</v>
      </c>
      <c r="BL102">
        <v>0.93</v>
      </c>
      <c r="BM102">
        <v>2.2738386308068499</v>
      </c>
      <c r="BN102">
        <v>1.2471267355428199</v>
      </c>
      <c r="BO102">
        <v>6.2151589242053804</v>
      </c>
      <c r="BP102">
        <v>3.1299900980695101</v>
      </c>
      <c r="BQ102">
        <v>0.124975430504024</v>
      </c>
      <c r="BR102">
        <v>2.2738386308068499</v>
      </c>
      <c r="BS102" t="s">
        <v>104</v>
      </c>
      <c r="BT102">
        <v>3.1299900980695101</v>
      </c>
      <c r="BU102" t="s">
        <v>105</v>
      </c>
      <c r="BV102">
        <v>1.2471267355428199</v>
      </c>
      <c r="BW102" t="s">
        <v>106</v>
      </c>
      <c r="BX102" s="8">
        <f>($T102*'Conversion Factors'!$B$3)/($BV102*'Conversion Factors'!$B$4)</f>
        <v>0.1185641296797643</v>
      </c>
      <c r="BY102" s="8">
        <f>($T102*'Conversion Factors'!$B$3)/($BR102*'Conversion Factors'!$B$4)</f>
        <v>6.5028579423655808E-2</v>
      </c>
      <c r="BZ102" s="8">
        <f>($T102*'Conversion Factors'!$B$3)/($BT102*'Conversion Factors'!$B$4)</f>
        <v>4.7241202485336517E-2</v>
      </c>
      <c r="CA102" s="8">
        <f>($U102*'Conversion Factors'!$B$3)/($BV102*'Conversion Factors'!$B$4)</f>
        <v>1.4114777342829083</v>
      </c>
      <c r="CB102" s="8">
        <f>($U102*'Conversion Factors'!$B$3)/($BR102*'Conversion Factors'!$B$4)</f>
        <v>0.77414975504352157</v>
      </c>
      <c r="CC102" s="8">
        <f>($U102*'Conversion Factors'!$B$3)/($BT102*'Conversion Factors'!$B$4)</f>
        <v>0.56239526768257753</v>
      </c>
      <c r="CD102" t="str">
        <f t="shared" si="14"/>
        <v>NO</v>
      </c>
      <c r="CE102" t="str">
        <f t="shared" si="15"/>
        <v>NO</v>
      </c>
      <c r="CF102" t="str">
        <f t="shared" si="16"/>
        <v>NO</v>
      </c>
      <c r="CG102" t="str">
        <f t="shared" si="17"/>
        <v>NO</v>
      </c>
      <c r="CH102" s="8">
        <f t="shared" si="12"/>
        <v>2.9405786130893923E-3</v>
      </c>
      <c r="CI102" t="str">
        <f t="shared" si="13"/>
        <v>NO</v>
      </c>
    </row>
    <row r="103" spans="1:87" x14ac:dyDescent="0.25">
      <c r="A103" s="2">
        <v>110000614791</v>
      </c>
      <c r="B103">
        <v>2017</v>
      </c>
      <c r="C103" t="s">
        <v>858</v>
      </c>
      <c r="D103" t="s">
        <v>859</v>
      </c>
      <c r="E103" t="s">
        <v>860</v>
      </c>
      <c r="F103" t="s">
        <v>341</v>
      </c>
      <c r="G103">
        <v>64801</v>
      </c>
      <c r="H103">
        <v>37.083666999999998</v>
      </c>
      <c r="I103">
        <v>-94.550888999999998</v>
      </c>
      <c r="J103" t="e">
        <v>#N/A</v>
      </c>
      <c r="K103" s="2">
        <v>110000614791</v>
      </c>
      <c r="L103" t="s">
        <v>93</v>
      </c>
      <c r="M103">
        <v>1629</v>
      </c>
      <c r="N103" t="s">
        <v>861</v>
      </c>
      <c r="O103" t="e">
        <v>#N/A</v>
      </c>
      <c r="P103" t="e">
        <v>#N/A</v>
      </c>
      <c r="Q103" t="e">
        <v>#N/A</v>
      </c>
      <c r="R103">
        <v>250</v>
      </c>
      <c r="S103">
        <v>0.13468049200000001</v>
      </c>
      <c r="T103">
        <f t="shared" si="10"/>
        <v>5.3872196800000007E-4</v>
      </c>
      <c r="U103">
        <f t="shared" si="11"/>
        <v>6.4133567619047626E-3</v>
      </c>
      <c r="V103">
        <v>0</v>
      </c>
      <c r="W103" t="s">
        <v>95</v>
      </c>
      <c r="X103" t="s">
        <v>96</v>
      </c>
      <c r="Y103" t="s">
        <v>96</v>
      </c>
      <c r="Z103" t="s">
        <v>862</v>
      </c>
      <c r="AA103" t="s">
        <v>863</v>
      </c>
      <c r="AB103" s="2">
        <v>11070207001158</v>
      </c>
      <c r="AC103" t="e">
        <v>#N/A</v>
      </c>
      <c r="AD103" t="e">
        <v>#N/A</v>
      </c>
      <c r="AE103" t="e">
        <v>#N/A</v>
      </c>
      <c r="AF103">
        <v>2015</v>
      </c>
      <c r="AG103" s="2">
        <v>110000614791</v>
      </c>
      <c r="AH103" s="2">
        <v>110000614791</v>
      </c>
      <c r="AL103">
        <v>2023</v>
      </c>
      <c r="AM103">
        <v>11070207001158</v>
      </c>
      <c r="AN103" t="s">
        <v>864</v>
      </c>
      <c r="AO103" t="s">
        <v>101</v>
      </c>
      <c r="AP103" t="s">
        <v>101</v>
      </c>
      <c r="AQ103">
        <v>5.1344000000000001E-2</v>
      </c>
      <c r="AR103" t="s">
        <v>102</v>
      </c>
      <c r="AS103">
        <v>5.1344000000000001E-2</v>
      </c>
      <c r="AT103">
        <v>7.9440977120000006E-2</v>
      </c>
      <c r="AU103">
        <v>7591149</v>
      </c>
      <c r="AV103" t="s">
        <v>865</v>
      </c>
      <c r="AW103">
        <v>1</v>
      </c>
      <c r="AX103">
        <v>0.20599999999999999</v>
      </c>
      <c r="AY103">
        <v>0.20699999999999999</v>
      </c>
      <c r="AZ103">
        <v>0.95799999999999996</v>
      </c>
      <c r="BA103">
        <v>0.32400000000000001</v>
      </c>
      <c r="BB103">
        <v>0.53500000000000003</v>
      </c>
      <c r="BC103">
        <v>0.33</v>
      </c>
      <c r="BD103">
        <v>0.24</v>
      </c>
      <c r="BE103">
        <v>6.8000000000000005E-2</v>
      </c>
      <c r="BF103">
        <v>3.3000000000000002E-2</v>
      </c>
      <c r="BG103">
        <v>5.2999999999999999E-2</v>
      </c>
      <c r="BH103">
        <v>6.6000000000000003E-2</v>
      </c>
      <c r="BI103">
        <v>0.28199999999999997</v>
      </c>
      <c r="BJ103">
        <v>1.2669999999999999</v>
      </c>
      <c r="BK103" t="s">
        <v>62</v>
      </c>
      <c r="BL103">
        <v>3.3000000000000002E-2</v>
      </c>
      <c r="BM103">
        <v>8.0684596577017098E-2</v>
      </c>
      <c r="BN103">
        <v>3.9346188824427697E-2</v>
      </c>
      <c r="BO103">
        <v>0.50366748166259201</v>
      </c>
      <c r="BP103">
        <v>0.14151346172854801</v>
      </c>
      <c r="BQ103">
        <v>0.19423221789731099</v>
      </c>
      <c r="BR103">
        <v>0.19423221789731099</v>
      </c>
      <c r="BS103" t="s">
        <v>176</v>
      </c>
      <c r="BT103">
        <v>0.19423221789731099</v>
      </c>
      <c r="BU103" t="s">
        <v>176</v>
      </c>
      <c r="BV103">
        <v>0.19423221789731099</v>
      </c>
      <c r="BW103" t="s">
        <v>176</v>
      </c>
      <c r="BX103" s="8">
        <f>($T103*'Conversion Factors'!$B$3)/($BV103*'Conversion Factors'!$B$4)</f>
        <v>2.7735973662454807</v>
      </c>
      <c r="BY103" s="8">
        <f>($T103*'Conversion Factors'!$B$3)/($BR103*'Conversion Factors'!$B$4)</f>
        <v>2.7735973662454807</v>
      </c>
      <c r="BZ103" s="8">
        <f>($T103*'Conversion Factors'!$B$3)/($BT103*'Conversion Factors'!$B$4)</f>
        <v>2.7735973662454807</v>
      </c>
      <c r="CA103" s="8">
        <f>($U103*'Conversion Factors'!$B$3)/($BV103*'Conversion Factors'!$B$4)</f>
        <v>33.019016264827151</v>
      </c>
      <c r="CB103" s="8">
        <f>($U103*'Conversion Factors'!$B$3)/($BR103*'Conversion Factors'!$B$4)</f>
        <v>33.019016264827151</v>
      </c>
      <c r="CC103" s="8">
        <f>($U103*'Conversion Factors'!$B$3)/($BT103*'Conversion Factors'!$B$4)</f>
        <v>33.019016264827151</v>
      </c>
      <c r="CD103" t="str">
        <f t="shared" si="14"/>
        <v>NO</v>
      </c>
      <c r="CE103" t="str">
        <f t="shared" si="15"/>
        <v>NO</v>
      </c>
      <c r="CF103" t="str">
        <f t="shared" si="16"/>
        <v>NO</v>
      </c>
      <c r="CG103" t="str">
        <f t="shared" si="17"/>
        <v>NO</v>
      </c>
      <c r="CH103" s="8">
        <f t="shared" si="12"/>
        <v>6.8789617218389901E-2</v>
      </c>
      <c r="CI103" t="str">
        <f t="shared" si="13"/>
        <v>NO</v>
      </c>
    </row>
    <row r="104" spans="1:87" x14ac:dyDescent="0.25">
      <c r="A104" s="2">
        <v>110000616049</v>
      </c>
      <c r="B104">
        <v>2023</v>
      </c>
      <c r="C104" t="s">
        <v>866</v>
      </c>
      <c r="D104" t="s">
        <v>867</v>
      </c>
      <c r="E104" t="s">
        <v>868</v>
      </c>
      <c r="F104" t="s">
        <v>110</v>
      </c>
      <c r="G104" s="1" t="s">
        <v>869</v>
      </c>
      <c r="H104">
        <v>40.798532000000002</v>
      </c>
      <c r="I104">
        <v>-74.701402000000002</v>
      </c>
      <c r="J104" t="e">
        <v>#N/A</v>
      </c>
      <c r="K104" s="2">
        <v>110000616049</v>
      </c>
      <c r="L104" t="s">
        <v>93</v>
      </c>
      <c r="M104">
        <v>1799</v>
      </c>
      <c r="N104" t="s">
        <v>870</v>
      </c>
      <c r="O104" t="e">
        <v>#N/A</v>
      </c>
      <c r="P104" t="e">
        <v>#N/A</v>
      </c>
      <c r="Q104" t="e">
        <v>#N/A</v>
      </c>
      <c r="R104">
        <v>250</v>
      </c>
      <c r="S104">
        <v>8.5101410000000006E-3</v>
      </c>
      <c r="T104">
        <f t="shared" si="10"/>
        <v>3.4040564000000002E-5</v>
      </c>
      <c r="U104">
        <f t="shared" si="11"/>
        <v>4.0524480952380956E-4</v>
      </c>
      <c r="V104">
        <v>0</v>
      </c>
      <c r="W104" t="s">
        <v>95</v>
      </c>
      <c r="X104" t="s">
        <v>96</v>
      </c>
      <c r="Y104" t="s">
        <v>96</v>
      </c>
      <c r="Z104" t="s">
        <v>871</v>
      </c>
      <c r="AA104" t="s">
        <v>872</v>
      </c>
      <c r="AB104" s="3" t="s">
        <v>873</v>
      </c>
      <c r="AC104" t="e">
        <v>#N/A</v>
      </c>
      <c r="AD104" t="s">
        <v>115</v>
      </c>
      <c r="AE104" t="s">
        <v>116</v>
      </c>
      <c r="AF104">
        <v>2021</v>
      </c>
      <c r="AG104" s="2">
        <v>110000616049</v>
      </c>
      <c r="AH104" s="2">
        <v>110000616049</v>
      </c>
      <c r="AL104">
        <v>2023</v>
      </c>
      <c r="AM104" s="1" t="s">
        <v>873</v>
      </c>
      <c r="AN104" t="s">
        <v>872</v>
      </c>
      <c r="AO104" t="s">
        <v>101</v>
      </c>
      <c r="AP104">
        <v>1.2E-2</v>
      </c>
      <c r="AQ104">
        <v>1.4666666666666699E-2</v>
      </c>
      <c r="AR104" t="s">
        <v>102</v>
      </c>
      <c r="AS104">
        <v>1.2E-2</v>
      </c>
      <c r="AT104">
        <v>1.8566760000000002E-2</v>
      </c>
      <c r="AU104">
        <v>9513748</v>
      </c>
      <c r="AV104" t="s">
        <v>874</v>
      </c>
      <c r="AW104">
        <v>2</v>
      </c>
      <c r="AX104">
        <v>31.129000000000001</v>
      </c>
      <c r="AY104">
        <v>36.905000000000001</v>
      </c>
      <c r="AZ104">
        <v>35.848999999999997</v>
      </c>
      <c r="BA104">
        <v>57.548000000000002</v>
      </c>
      <c r="BB104">
        <v>59.026000000000003</v>
      </c>
      <c r="BC104">
        <v>38.682000000000002</v>
      </c>
      <c r="BD104">
        <v>28.093</v>
      </c>
      <c r="BE104">
        <v>21.925999999999998</v>
      </c>
      <c r="BF104">
        <v>16.780999999999999</v>
      </c>
      <c r="BG104">
        <v>20.981000000000002</v>
      </c>
      <c r="BH104">
        <v>25.494</v>
      </c>
      <c r="BI104">
        <v>27.495999999999999</v>
      </c>
      <c r="BJ104">
        <v>33.573</v>
      </c>
      <c r="BK104" t="s">
        <v>62</v>
      </c>
      <c r="BL104">
        <v>16.780999999999999</v>
      </c>
      <c r="BM104">
        <v>41.029339853300698</v>
      </c>
      <c r="BN104">
        <v>24.915434574791099</v>
      </c>
      <c r="BO104">
        <v>76.110024449877798</v>
      </c>
      <c r="BP104">
        <v>53.465053223082599</v>
      </c>
      <c r="BQ104">
        <v>4.5395501222493903E-2</v>
      </c>
      <c r="BR104">
        <v>41.029339853300698</v>
      </c>
      <c r="BS104" t="s">
        <v>104</v>
      </c>
      <c r="BT104">
        <v>53.465053223082599</v>
      </c>
      <c r="BU104" t="s">
        <v>105</v>
      </c>
      <c r="BV104">
        <v>24.915434574791099</v>
      </c>
      <c r="BW104" t="s">
        <v>106</v>
      </c>
      <c r="BX104" s="8">
        <f>($T104*'Conversion Factors'!$B$3)/($BV104*'Conversion Factors'!$B$4)</f>
        <v>1.3662440403283801E-3</v>
      </c>
      <c r="BY104" s="8">
        <f>($T104*'Conversion Factors'!$B$3)/($BR104*'Conversion Factors'!$B$4)</f>
        <v>8.2966394589118733E-4</v>
      </c>
      <c r="BZ104" s="8">
        <f>($T104*'Conversion Factors'!$B$3)/($BT104*'Conversion Factors'!$B$4)</f>
        <v>6.3668811584206158E-4</v>
      </c>
      <c r="CA104" s="8">
        <f>($U104*'Conversion Factors'!$B$3)/($BV104*'Conversion Factors'!$B$4)</f>
        <v>1.6264810003909287E-2</v>
      </c>
      <c r="CB104" s="8">
        <f>($U104*'Conversion Factors'!$B$3)/($BR104*'Conversion Factors'!$B$4)</f>
        <v>9.8769517367998487E-3</v>
      </c>
      <c r="CC104" s="8">
        <f>($U104*'Conversion Factors'!$B$3)/($BT104*'Conversion Factors'!$B$4)</f>
        <v>7.5796204266912097E-3</v>
      </c>
      <c r="CD104" t="str">
        <f t="shared" si="14"/>
        <v>NO</v>
      </c>
      <c r="CE104" t="str">
        <f t="shared" si="15"/>
        <v>NO</v>
      </c>
      <c r="CF104" t="str">
        <f t="shared" si="16"/>
        <v>NO</v>
      </c>
      <c r="CG104" t="str">
        <f t="shared" si="17"/>
        <v>NO</v>
      </c>
      <c r="CH104" s="8">
        <f t="shared" si="12"/>
        <v>3.3885020841477685E-5</v>
      </c>
      <c r="CI104" t="str">
        <f t="shared" si="13"/>
        <v>NO</v>
      </c>
    </row>
    <row r="105" spans="1:87" x14ac:dyDescent="0.25">
      <c r="A105" s="2">
        <v>110000619652</v>
      </c>
      <c r="B105">
        <v>2020</v>
      </c>
      <c r="C105" t="s">
        <v>875</v>
      </c>
      <c r="D105" t="s">
        <v>876</v>
      </c>
      <c r="E105" t="s">
        <v>877</v>
      </c>
      <c r="F105" t="s">
        <v>397</v>
      </c>
      <c r="G105">
        <v>77536</v>
      </c>
      <c r="H105">
        <v>29.726111</v>
      </c>
      <c r="I105">
        <v>-95.089449999999999</v>
      </c>
      <c r="J105" t="s">
        <v>878</v>
      </c>
      <c r="K105" s="2">
        <v>110000619652</v>
      </c>
      <c r="L105" t="s">
        <v>207</v>
      </c>
      <c r="M105">
        <v>2821</v>
      </c>
      <c r="N105" t="s">
        <v>144</v>
      </c>
      <c r="O105" t="e">
        <v>#N/A</v>
      </c>
      <c r="P105" t="e">
        <v>#N/A</v>
      </c>
      <c r="Q105" t="e">
        <v>#N/A</v>
      </c>
      <c r="R105">
        <v>350</v>
      </c>
      <c r="S105">
        <v>0.16553287999999999</v>
      </c>
      <c r="T105">
        <f t="shared" si="10"/>
        <v>4.729510857142857E-4</v>
      </c>
      <c r="U105">
        <f t="shared" si="11"/>
        <v>7.882518095238095E-3</v>
      </c>
      <c r="V105">
        <v>0</v>
      </c>
      <c r="W105" t="s">
        <v>95</v>
      </c>
      <c r="X105" t="s">
        <v>96</v>
      </c>
      <c r="Y105" t="s">
        <v>96</v>
      </c>
      <c r="Z105" t="s">
        <v>879</v>
      </c>
      <c r="AA105" t="s">
        <v>880</v>
      </c>
      <c r="AB105" s="2">
        <v>12040104000661</v>
      </c>
      <c r="AC105" t="e">
        <v>#N/A</v>
      </c>
      <c r="AD105" t="e">
        <v>#N/A</v>
      </c>
      <c r="AE105" t="e">
        <v>#N/A</v>
      </c>
      <c r="AF105">
        <v>2015</v>
      </c>
      <c r="AG105" s="2">
        <v>110000619652</v>
      </c>
      <c r="AH105" s="2">
        <v>110000619652</v>
      </c>
      <c r="AL105">
        <v>2023</v>
      </c>
      <c r="AM105">
        <v>12040104000661</v>
      </c>
      <c r="AN105" t="s">
        <v>435</v>
      </c>
      <c r="AO105" t="s">
        <v>101</v>
      </c>
      <c r="AP105">
        <v>1.7</v>
      </c>
      <c r="AQ105">
        <v>1.1341666666666701</v>
      </c>
      <c r="AR105" t="s">
        <v>102</v>
      </c>
      <c r="AS105">
        <v>1.7</v>
      </c>
      <c r="AT105">
        <v>2.6302910000000002</v>
      </c>
      <c r="AU105">
        <v>1439481</v>
      </c>
      <c r="AV105" t="s">
        <v>451</v>
      </c>
      <c r="AW105">
        <v>1</v>
      </c>
      <c r="AX105">
        <v>4.5670000000000002</v>
      </c>
      <c r="AY105">
        <v>8.6319999999999997</v>
      </c>
      <c r="AZ105">
        <v>8.2880000000000003</v>
      </c>
      <c r="BA105">
        <v>5.6239999999999997</v>
      </c>
      <c r="BB105">
        <v>3.27</v>
      </c>
      <c r="BC105">
        <v>3.5139999999999998</v>
      </c>
      <c r="BD105">
        <v>3.5129999999999999</v>
      </c>
      <c r="BE105">
        <v>0.90400000000000003</v>
      </c>
      <c r="BF105">
        <v>0.622</v>
      </c>
      <c r="BG105">
        <v>0.42499999999999999</v>
      </c>
      <c r="BH105">
        <v>0.72699999999999998</v>
      </c>
      <c r="BI105">
        <v>2.2650000000000001</v>
      </c>
      <c r="BJ105">
        <v>7.8209999999999997</v>
      </c>
      <c r="BK105" t="s">
        <v>63</v>
      </c>
      <c r="BL105">
        <v>0.42499999999999999</v>
      </c>
      <c r="BM105">
        <v>1.03911980440098</v>
      </c>
      <c r="BN105">
        <v>0.55442813600549101</v>
      </c>
      <c r="BO105">
        <v>11.166259168704199</v>
      </c>
      <c r="BP105">
        <v>2.6397350425423101</v>
      </c>
      <c r="BQ105">
        <v>6.4310293398532998</v>
      </c>
      <c r="BR105">
        <v>6.4310293398532998</v>
      </c>
      <c r="BS105" t="s">
        <v>176</v>
      </c>
      <c r="BT105">
        <v>6.4310293398532998</v>
      </c>
      <c r="BU105" t="s">
        <v>176</v>
      </c>
      <c r="BV105">
        <v>6.4310293398532998</v>
      </c>
      <c r="BW105" t="s">
        <v>176</v>
      </c>
      <c r="BX105" s="8">
        <f>($T105*'Conversion Factors'!$B$3)/($BV105*'Conversion Factors'!$B$4)</f>
        <v>7.354205069216406E-2</v>
      </c>
      <c r="BY105" s="8">
        <f>($T105*'Conversion Factors'!$B$3)/($BR105*'Conversion Factors'!$B$4)</f>
        <v>7.354205069216406E-2</v>
      </c>
      <c r="BZ105" s="8">
        <f>($T105*'Conversion Factors'!$B$3)/($BT105*'Conversion Factors'!$B$4)</f>
        <v>7.354205069216406E-2</v>
      </c>
      <c r="CA105" s="8">
        <f>($U105*'Conversion Factors'!$B$3)/($BV105*'Conversion Factors'!$B$4)</f>
        <v>1.2257008448694009</v>
      </c>
      <c r="CB105" s="8">
        <f>($U105*'Conversion Factors'!$B$3)/($BR105*'Conversion Factors'!$B$4)</f>
        <v>1.2257008448694009</v>
      </c>
      <c r="CC105" s="8">
        <f>($U105*'Conversion Factors'!$B$3)/($BT105*'Conversion Factors'!$B$4)</f>
        <v>1.2257008448694009</v>
      </c>
      <c r="CD105" t="str">
        <f t="shared" si="14"/>
        <v>NO</v>
      </c>
      <c r="CE105" t="str">
        <f t="shared" si="15"/>
        <v>NO</v>
      </c>
      <c r="CF105" t="str">
        <f t="shared" si="16"/>
        <v>NO</v>
      </c>
      <c r="CG105" t="str">
        <f t="shared" si="17"/>
        <v>NO</v>
      </c>
      <c r="CH105" s="8">
        <f t="shared" si="12"/>
        <v>2.5535434268112518E-3</v>
      </c>
      <c r="CI105" t="str">
        <f t="shared" si="13"/>
        <v>NO</v>
      </c>
    </row>
    <row r="106" spans="1:87" x14ac:dyDescent="0.25">
      <c r="A106" s="2">
        <v>110000719045</v>
      </c>
      <c r="B106">
        <v>2018</v>
      </c>
      <c r="C106" t="s">
        <v>881</v>
      </c>
      <c r="D106" t="s">
        <v>882</v>
      </c>
      <c r="E106" t="s">
        <v>883</v>
      </c>
      <c r="F106" t="s">
        <v>259</v>
      </c>
      <c r="G106">
        <v>42629</v>
      </c>
      <c r="H106">
        <v>36.946111000000002</v>
      </c>
      <c r="I106">
        <v>-85.020832999999996</v>
      </c>
      <c r="J106" t="e">
        <v>#N/A</v>
      </c>
      <c r="K106" s="2">
        <v>110000719045</v>
      </c>
      <c r="L106" t="s">
        <v>352</v>
      </c>
      <c r="M106">
        <v>4952</v>
      </c>
      <c r="N106" t="s">
        <v>353</v>
      </c>
      <c r="O106" t="e">
        <v>#N/A</v>
      </c>
      <c r="P106" t="e">
        <v>#N/A</v>
      </c>
      <c r="Q106" t="e">
        <v>#N/A</v>
      </c>
      <c r="R106">
        <v>365</v>
      </c>
      <c r="S106">
        <v>0.84065796299999995</v>
      </c>
      <c r="T106">
        <f t="shared" si="10"/>
        <v>2.3031725013698628E-3</v>
      </c>
      <c r="U106">
        <f t="shared" si="11"/>
        <v>4.0031331571428568E-2</v>
      </c>
      <c r="V106">
        <v>0</v>
      </c>
      <c r="W106" t="s">
        <v>95</v>
      </c>
      <c r="X106" t="s">
        <v>96</v>
      </c>
      <c r="Y106" t="s">
        <v>96</v>
      </c>
      <c r="Z106" t="s">
        <v>884</v>
      </c>
      <c r="AA106" t="s">
        <v>885</v>
      </c>
      <c r="AB106" s="3" t="s">
        <v>886</v>
      </c>
      <c r="AC106" t="e">
        <v>#N/A</v>
      </c>
      <c r="AD106" t="s">
        <v>148</v>
      </c>
      <c r="AE106" t="s">
        <v>352</v>
      </c>
      <c r="AF106">
        <v>2015</v>
      </c>
      <c r="AG106" s="2">
        <v>110000719045</v>
      </c>
      <c r="AH106" s="2">
        <v>110000719045</v>
      </c>
      <c r="AL106">
        <v>2023</v>
      </c>
      <c r="AM106" s="1" t="s">
        <v>886</v>
      </c>
      <c r="AN106" t="s">
        <v>885</v>
      </c>
      <c r="AO106">
        <v>3.6</v>
      </c>
      <c r="AP106">
        <v>1.89</v>
      </c>
      <c r="AQ106">
        <v>0.54774999999999996</v>
      </c>
      <c r="AR106" t="s">
        <v>102</v>
      </c>
      <c r="AS106">
        <v>1.89</v>
      </c>
      <c r="AT106">
        <v>2.9242647000000002</v>
      </c>
      <c r="AU106">
        <v>3577408</v>
      </c>
      <c r="AV106" t="s">
        <v>101</v>
      </c>
      <c r="AW106">
        <v>2</v>
      </c>
      <c r="AX106">
        <v>31.245999999999999</v>
      </c>
      <c r="AY106">
        <v>91.739000000000004</v>
      </c>
      <c r="AZ106">
        <v>138.06</v>
      </c>
      <c r="BA106">
        <v>71.596000000000004</v>
      </c>
      <c r="BB106">
        <v>40.459000000000003</v>
      </c>
      <c r="BC106">
        <v>32.396000000000001</v>
      </c>
      <c r="BD106">
        <v>19.459</v>
      </c>
      <c r="BE106">
        <v>11.718</v>
      </c>
      <c r="BF106">
        <v>8.3230000000000004</v>
      </c>
      <c r="BG106">
        <v>8.4090000000000007</v>
      </c>
      <c r="BH106">
        <v>9.952</v>
      </c>
      <c r="BI106">
        <v>34.302999999999997</v>
      </c>
      <c r="BJ106">
        <v>53.716000000000001</v>
      </c>
      <c r="BK106" t="s">
        <v>62</v>
      </c>
      <c r="BL106">
        <v>8.3230000000000004</v>
      </c>
      <c r="BM106">
        <v>20.349633251833701</v>
      </c>
      <c r="BN106">
        <v>12.056209558466501</v>
      </c>
      <c r="BO106">
        <v>76.396088019559897</v>
      </c>
      <c r="BP106">
        <v>35.877188675212103</v>
      </c>
      <c r="BQ106">
        <v>7.1497914425427904</v>
      </c>
      <c r="BR106">
        <v>20.349633251833701</v>
      </c>
      <c r="BS106" t="s">
        <v>104</v>
      </c>
      <c r="BT106">
        <v>35.877188675212103</v>
      </c>
      <c r="BU106" t="s">
        <v>105</v>
      </c>
      <c r="BV106">
        <v>12.056209558466501</v>
      </c>
      <c r="BW106" t="s">
        <v>106</v>
      </c>
      <c r="BX106" s="8">
        <f>($T106*'Conversion Factors'!$B$3)/($BV106*'Conversion Factors'!$B$4)</f>
        <v>0.19103620339383159</v>
      </c>
      <c r="BY106" s="8">
        <f>($T106*'Conversion Factors'!$B$3)/($BR106*'Conversion Factors'!$B$4)</f>
        <v>0.11318004962877277</v>
      </c>
      <c r="BZ106" s="8">
        <f>($T106*'Conversion Factors'!$B$3)/($BT106*'Conversion Factors'!$B$4)</f>
        <v>6.4196013857717546E-2</v>
      </c>
      <c r="CA106" s="8">
        <f>($U106*'Conversion Factors'!$B$3)/($BV106*'Conversion Factors'!$B$4)</f>
        <v>3.3203911542261206</v>
      </c>
      <c r="CB106" s="8">
        <f>($U106*'Conversion Factors'!$B$3)/($BR106*'Conversion Factors'!$B$4)</f>
        <v>1.9671770530715267</v>
      </c>
      <c r="CC106" s="8">
        <f>($U106*'Conversion Factors'!$B$3)/($BT106*'Conversion Factors'!$B$4)</f>
        <v>1.1157878599079478</v>
      </c>
      <c r="CD106" t="str">
        <f t="shared" si="14"/>
        <v>NO</v>
      </c>
      <c r="CE106" t="str">
        <f t="shared" si="15"/>
        <v>NO</v>
      </c>
      <c r="CF106" t="str">
        <f t="shared" si="16"/>
        <v>NO</v>
      </c>
      <c r="CG106" t="str">
        <f t="shared" si="17"/>
        <v>NO</v>
      </c>
      <c r="CH106" s="8">
        <f t="shared" si="12"/>
        <v>6.9174815713044183E-3</v>
      </c>
      <c r="CI106" t="str">
        <f t="shared" si="13"/>
        <v>NO</v>
      </c>
    </row>
    <row r="107" spans="1:87" x14ac:dyDescent="0.25">
      <c r="A107" s="2">
        <v>110000730451</v>
      </c>
      <c r="B107">
        <v>2019</v>
      </c>
      <c r="C107" t="s">
        <v>887</v>
      </c>
      <c r="D107" t="s">
        <v>888</v>
      </c>
      <c r="E107" t="s">
        <v>889</v>
      </c>
      <c r="F107" t="s">
        <v>455</v>
      </c>
      <c r="G107">
        <v>96021</v>
      </c>
      <c r="H107">
        <v>39.916111000000001</v>
      </c>
      <c r="I107">
        <v>-122.104444</v>
      </c>
      <c r="J107" t="e">
        <v>#N/A</v>
      </c>
      <c r="K107" s="2">
        <v>110000730451</v>
      </c>
      <c r="L107" t="s">
        <v>352</v>
      </c>
      <c r="M107">
        <v>4952</v>
      </c>
      <c r="N107" t="s">
        <v>353</v>
      </c>
      <c r="O107" t="e">
        <v>#N/A</v>
      </c>
      <c r="P107" t="e">
        <v>#N/A</v>
      </c>
      <c r="Q107" t="e">
        <v>#N/A</v>
      </c>
      <c r="R107">
        <v>365</v>
      </c>
      <c r="S107">
        <v>6.6041664E-2</v>
      </c>
      <c r="T107">
        <f t="shared" si="10"/>
        <v>1.8093606575342465E-4</v>
      </c>
      <c r="U107">
        <f t="shared" si="11"/>
        <v>3.144841142857143E-3</v>
      </c>
      <c r="V107">
        <v>0</v>
      </c>
      <c r="W107" t="s">
        <v>95</v>
      </c>
      <c r="X107" t="s">
        <v>96</v>
      </c>
      <c r="Y107" t="s">
        <v>96</v>
      </c>
      <c r="Z107" t="s">
        <v>890</v>
      </c>
      <c r="AA107" t="s">
        <v>891</v>
      </c>
      <c r="AB107" s="2">
        <v>18020157005020</v>
      </c>
      <c r="AC107" t="e">
        <v>#N/A</v>
      </c>
      <c r="AD107" t="s">
        <v>148</v>
      </c>
      <c r="AE107" t="s">
        <v>352</v>
      </c>
      <c r="AF107">
        <v>2015</v>
      </c>
      <c r="AG107" s="2">
        <v>110000730451</v>
      </c>
      <c r="AH107" s="2">
        <v>110000730451</v>
      </c>
      <c r="AL107">
        <v>2023</v>
      </c>
      <c r="AM107">
        <v>18020157005020</v>
      </c>
      <c r="AN107" t="s">
        <v>891</v>
      </c>
      <c r="AO107">
        <v>1.4</v>
      </c>
      <c r="AP107">
        <v>0.65</v>
      </c>
      <c r="AQ107">
        <v>0.68333333333333302</v>
      </c>
      <c r="AR107" t="s">
        <v>102</v>
      </c>
      <c r="AS107">
        <v>0.65</v>
      </c>
      <c r="AT107">
        <v>1.0056995</v>
      </c>
      <c r="AU107">
        <v>12074476</v>
      </c>
      <c r="AV107" t="s">
        <v>892</v>
      </c>
      <c r="AW107">
        <v>7</v>
      </c>
      <c r="AX107">
        <v>16006.883</v>
      </c>
      <c r="AY107">
        <v>20362.566999999999</v>
      </c>
      <c r="AZ107">
        <v>25431.902999999998</v>
      </c>
      <c r="BA107">
        <v>26994.205000000002</v>
      </c>
      <c r="BB107">
        <v>17648.258000000002</v>
      </c>
      <c r="BC107">
        <v>19001.451000000001</v>
      </c>
      <c r="BD107">
        <v>15766.46</v>
      </c>
      <c r="BE107">
        <v>13859.602000000001</v>
      </c>
      <c r="BF107">
        <v>12203.656999999999</v>
      </c>
      <c r="BG107">
        <v>8744.2180000000008</v>
      </c>
      <c r="BH107">
        <v>7164.866</v>
      </c>
      <c r="BI107">
        <v>10058.106</v>
      </c>
      <c r="BJ107">
        <v>13476.934999999999</v>
      </c>
      <c r="BK107" t="s">
        <v>64</v>
      </c>
      <c r="BL107">
        <v>7164.866</v>
      </c>
      <c r="BM107">
        <v>17518.009779951099</v>
      </c>
      <c r="BN107">
        <v>13165.8359053162</v>
      </c>
      <c r="BO107">
        <v>39136.6332518337</v>
      </c>
      <c r="BP107">
        <v>32623.077285956799</v>
      </c>
      <c r="BQ107">
        <v>2.45892298288509</v>
      </c>
      <c r="BR107">
        <v>17518.009779951099</v>
      </c>
      <c r="BS107" t="s">
        <v>104</v>
      </c>
      <c r="BT107">
        <v>32623.077285956799</v>
      </c>
      <c r="BU107" t="s">
        <v>105</v>
      </c>
      <c r="BV107">
        <v>13165.8359053162</v>
      </c>
      <c r="BW107" t="s">
        <v>106</v>
      </c>
      <c r="BX107" s="8">
        <f>($T107*'Conversion Factors'!$B$3)/($BV107*'Conversion Factors'!$B$4)</f>
        <v>1.3742846793371087E-5</v>
      </c>
      <c r="BY107" s="8">
        <f>($T107*'Conversion Factors'!$B$3)/($BR107*'Conversion Factors'!$B$4)</f>
        <v>1.0328574308738041E-5</v>
      </c>
      <c r="BZ107" s="8">
        <f>($T107*'Conversion Factors'!$B$3)/($BT107*'Conversion Factors'!$B$4)</f>
        <v>5.5462599118848882E-6</v>
      </c>
      <c r="CA107" s="8">
        <f>($U107*'Conversion Factors'!$B$3)/($BV107*'Conversion Factors'!$B$4)</f>
        <v>2.38863765694307E-4</v>
      </c>
      <c r="CB107" s="8">
        <f>($U107*'Conversion Factors'!$B$3)/($BR107*'Conversion Factors'!$B$4)</f>
        <v>1.7952045822330404E-4</v>
      </c>
      <c r="CC107" s="8">
        <f>($U107*'Conversion Factors'!$B$3)/($BT107*'Conversion Factors'!$B$4)</f>
        <v>9.6399279420856404E-5</v>
      </c>
      <c r="CD107" t="str">
        <f t="shared" si="14"/>
        <v>NO</v>
      </c>
      <c r="CE107" t="str">
        <f t="shared" si="15"/>
        <v>NO</v>
      </c>
      <c r="CF107" t="str">
        <f t="shared" si="16"/>
        <v>NO</v>
      </c>
      <c r="CG107" t="str">
        <f t="shared" si="17"/>
        <v>NO</v>
      </c>
      <c r="CH107" s="8">
        <f t="shared" si="12"/>
        <v>4.9763284519647293E-7</v>
      </c>
      <c r="CI107" t="str">
        <f t="shared" si="13"/>
        <v>NO</v>
      </c>
    </row>
    <row r="108" spans="1:87" x14ac:dyDescent="0.25">
      <c r="A108" s="2">
        <v>110000730460</v>
      </c>
      <c r="B108">
        <v>2019</v>
      </c>
      <c r="C108" t="s">
        <v>893</v>
      </c>
      <c r="D108" t="s">
        <v>894</v>
      </c>
      <c r="E108" t="s">
        <v>895</v>
      </c>
      <c r="F108" t="s">
        <v>455</v>
      </c>
      <c r="G108" t="s">
        <v>896</v>
      </c>
      <c r="H108">
        <v>38.368760000000002</v>
      </c>
      <c r="I108">
        <v>-122.76860000000001</v>
      </c>
      <c r="J108" t="e">
        <v>#N/A</v>
      </c>
      <c r="K108" s="2">
        <v>110000730460</v>
      </c>
      <c r="L108" t="s">
        <v>352</v>
      </c>
      <c r="M108">
        <v>4952</v>
      </c>
      <c r="N108" t="s">
        <v>353</v>
      </c>
      <c r="O108" t="e">
        <v>#N/A</v>
      </c>
      <c r="P108" t="e">
        <v>#N/A</v>
      </c>
      <c r="Q108" t="e">
        <v>#N/A</v>
      </c>
      <c r="R108">
        <v>365</v>
      </c>
      <c r="S108">
        <v>3.9515400000000001</v>
      </c>
      <c r="T108">
        <f t="shared" si="10"/>
        <v>1.0826136986301371E-2</v>
      </c>
      <c r="U108">
        <f t="shared" si="11"/>
        <v>0.18816857142857144</v>
      </c>
      <c r="V108">
        <v>0</v>
      </c>
      <c r="W108" t="s">
        <v>95</v>
      </c>
      <c r="X108" t="s">
        <v>96</v>
      </c>
      <c r="Y108" t="s">
        <v>96</v>
      </c>
      <c r="Z108" t="s">
        <v>897</v>
      </c>
      <c r="AA108" t="s">
        <v>898</v>
      </c>
      <c r="AB108" s="2">
        <v>18010110000032</v>
      </c>
      <c r="AC108" t="e">
        <v>#N/A</v>
      </c>
      <c r="AD108" t="s">
        <v>148</v>
      </c>
      <c r="AE108" t="s">
        <v>352</v>
      </c>
      <c r="AF108">
        <v>2015</v>
      </c>
      <c r="AG108" s="2">
        <v>110000730460</v>
      </c>
      <c r="AH108" s="2">
        <v>110000730460</v>
      </c>
      <c r="AL108">
        <v>2023</v>
      </c>
      <c r="AM108">
        <v>18010110000032</v>
      </c>
      <c r="AN108" t="s">
        <v>898</v>
      </c>
      <c r="AO108">
        <v>64</v>
      </c>
      <c r="AP108" t="s">
        <v>101</v>
      </c>
      <c r="AQ108">
        <v>1.42333333333333</v>
      </c>
      <c r="AR108" t="s">
        <v>102</v>
      </c>
      <c r="AS108">
        <v>1.42333333333333</v>
      </c>
      <c r="AT108">
        <v>2.2022240333333301</v>
      </c>
      <c r="AU108">
        <v>8273639</v>
      </c>
      <c r="AV108" t="s">
        <v>899</v>
      </c>
      <c r="AW108">
        <v>4</v>
      </c>
      <c r="AX108">
        <v>93.427999999999997</v>
      </c>
      <c r="AY108">
        <v>270.08100000000002</v>
      </c>
      <c r="AZ108">
        <v>279.54300000000001</v>
      </c>
      <c r="BA108">
        <v>228.62899999999999</v>
      </c>
      <c r="BB108">
        <v>120.806</v>
      </c>
      <c r="BC108">
        <v>68.575999999999993</v>
      </c>
      <c r="BD108">
        <v>43.448</v>
      </c>
      <c r="BE108">
        <v>15.481999999999999</v>
      </c>
      <c r="BF108">
        <v>5.1879999999999997</v>
      </c>
      <c r="BG108">
        <v>6.3380000000000001</v>
      </c>
      <c r="BH108">
        <v>8.0229999999999997</v>
      </c>
      <c r="BI108">
        <v>22.59</v>
      </c>
      <c r="BJ108">
        <v>108.976</v>
      </c>
      <c r="BK108" t="s">
        <v>62</v>
      </c>
      <c r="BL108">
        <v>5.1879999999999997</v>
      </c>
      <c r="BM108">
        <v>12.6845965770171</v>
      </c>
      <c r="BN108">
        <v>7.3910307225206298</v>
      </c>
      <c r="BO108">
        <v>228.43031784841099</v>
      </c>
      <c r="BP108">
        <v>45.974085015422403</v>
      </c>
      <c r="BQ108">
        <v>5.3844108394457999</v>
      </c>
      <c r="BR108">
        <v>12.6845965770171</v>
      </c>
      <c r="BS108" t="s">
        <v>104</v>
      </c>
      <c r="BT108">
        <v>45.974085015422403</v>
      </c>
      <c r="BU108" t="s">
        <v>105</v>
      </c>
      <c r="BV108">
        <v>7.3910307225206298</v>
      </c>
      <c r="BW108" t="s">
        <v>106</v>
      </c>
      <c r="BX108" s="8">
        <f>($T108*'Conversion Factors'!$B$3)/($BV108*'Conversion Factors'!$B$4)</f>
        <v>1.4647668766027311</v>
      </c>
      <c r="BY108" s="8">
        <f>($T108*'Conversion Factors'!$B$3)/($BR108*'Conversion Factors'!$B$4)</f>
        <v>0.85348689811049838</v>
      </c>
      <c r="BZ108" s="8">
        <f>($T108*'Conversion Factors'!$B$3)/($BT108*'Conversion Factors'!$B$4)</f>
        <v>0.23548346819016949</v>
      </c>
      <c r="CA108" s="8">
        <f>($U108*'Conversion Factors'!$B$3)/($BV108*'Conversion Factors'!$B$4)</f>
        <v>25.459043331428422</v>
      </c>
      <c r="CB108" s="8">
        <f>($U108*'Conversion Factors'!$B$3)/($BR108*'Conversion Factors'!$B$4)</f>
        <v>14.834415133825328</v>
      </c>
      <c r="CC108" s="8">
        <f>($U108*'Conversion Factors'!$B$3)/($BT108*'Conversion Factors'!$B$4)</f>
        <v>4.0929269471148508</v>
      </c>
      <c r="CD108" t="str">
        <f t="shared" si="14"/>
        <v>NO</v>
      </c>
      <c r="CE108" t="str">
        <f t="shared" si="15"/>
        <v>NO</v>
      </c>
      <c r="CF108" t="str">
        <f t="shared" si="16"/>
        <v>NO</v>
      </c>
      <c r="CG108" t="str">
        <f t="shared" si="17"/>
        <v>NO</v>
      </c>
      <c r="CH108" s="8">
        <f t="shared" si="12"/>
        <v>5.3039673607142547E-2</v>
      </c>
      <c r="CI108" t="str">
        <f t="shared" si="13"/>
        <v>NO</v>
      </c>
    </row>
    <row r="109" spans="1:87" x14ac:dyDescent="0.25">
      <c r="A109" s="2">
        <v>110000730629</v>
      </c>
      <c r="B109">
        <v>2019</v>
      </c>
      <c r="C109" t="s">
        <v>900</v>
      </c>
      <c r="D109" t="s">
        <v>901</v>
      </c>
      <c r="E109" t="s">
        <v>902</v>
      </c>
      <c r="F109" t="s">
        <v>455</v>
      </c>
      <c r="G109" t="s">
        <v>903</v>
      </c>
      <c r="H109">
        <v>35.102089999999997</v>
      </c>
      <c r="I109">
        <v>-120.62509</v>
      </c>
      <c r="J109" t="e">
        <v>#N/A</v>
      </c>
      <c r="K109" s="2">
        <v>110000730629</v>
      </c>
      <c r="L109" t="s">
        <v>352</v>
      </c>
      <c r="M109">
        <v>4952</v>
      </c>
      <c r="N109" t="s">
        <v>353</v>
      </c>
      <c r="O109" t="e">
        <v>#N/A</v>
      </c>
      <c r="P109" t="e">
        <v>#N/A</v>
      </c>
      <c r="Q109" t="e">
        <v>#N/A</v>
      </c>
      <c r="R109">
        <v>365</v>
      </c>
      <c r="S109">
        <v>0.91043083899999999</v>
      </c>
      <c r="T109">
        <f t="shared" si="10"/>
        <v>2.4943310657534246E-3</v>
      </c>
      <c r="U109">
        <f t="shared" si="11"/>
        <v>4.3353849476190476E-2</v>
      </c>
      <c r="V109">
        <v>0</v>
      </c>
      <c r="W109" t="s">
        <v>95</v>
      </c>
      <c r="X109" t="s">
        <v>96</v>
      </c>
      <c r="Y109" t="s">
        <v>96</v>
      </c>
      <c r="Z109" t="s">
        <v>904</v>
      </c>
      <c r="AA109" t="s">
        <v>905</v>
      </c>
      <c r="AB109" s="2">
        <v>18060006000024</v>
      </c>
      <c r="AC109" t="e">
        <v>#N/A</v>
      </c>
      <c r="AD109" t="s">
        <v>148</v>
      </c>
      <c r="AE109" t="s">
        <v>352</v>
      </c>
      <c r="AF109">
        <v>2015</v>
      </c>
      <c r="AG109" s="2">
        <v>110000730629</v>
      </c>
      <c r="AH109" s="2">
        <v>110000730629</v>
      </c>
      <c r="AL109">
        <v>2023</v>
      </c>
      <c r="AM109">
        <v>18060006000024</v>
      </c>
      <c r="AN109" t="s">
        <v>905</v>
      </c>
      <c r="AO109">
        <v>5</v>
      </c>
      <c r="AP109" t="s">
        <v>101</v>
      </c>
      <c r="AQ109" t="s">
        <v>101</v>
      </c>
      <c r="AR109" t="s">
        <v>102</v>
      </c>
      <c r="AS109">
        <v>5</v>
      </c>
      <c r="AT109">
        <v>7.7361500000000003</v>
      </c>
      <c r="AU109">
        <v>8193801</v>
      </c>
      <c r="AV109" t="s">
        <v>101</v>
      </c>
      <c r="AW109">
        <v>-9</v>
      </c>
      <c r="AX109">
        <v>0.18099999999999999</v>
      </c>
      <c r="AY109">
        <v>0.49299999999999999</v>
      </c>
      <c r="AZ109">
        <v>0.38700000000000001</v>
      </c>
      <c r="BA109">
        <v>0.76800000000000002</v>
      </c>
      <c r="BB109">
        <v>0.29299999999999998</v>
      </c>
      <c r="BC109">
        <v>8.5999999999999993E-2</v>
      </c>
      <c r="BD109">
        <v>6.5000000000000002E-2</v>
      </c>
      <c r="BE109">
        <v>5.7000000000000002E-2</v>
      </c>
      <c r="BF109">
        <v>0</v>
      </c>
      <c r="BG109">
        <v>9.1999999999999998E-2</v>
      </c>
      <c r="BH109">
        <v>5.6000000000000001E-2</v>
      </c>
      <c r="BI109">
        <v>0.24199999999999999</v>
      </c>
      <c r="BJ109">
        <v>0.496</v>
      </c>
      <c r="BK109" t="s">
        <v>101</v>
      </c>
      <c r="BL109" t="s">
        <v>101</v>
      </c>
      <c r="BM109" t="s">
        <v>101</v>
      </c>
      <c r="BN109" t="s">
        <v>101</v>
      </c>
      <c r="BO109" t="s">
        <v>101</v>
      </c>
      <c r="BP109" t="s">
        <v>101</v>
      </c>
      <c r="BQ109" t="s">
        <v>101</v>
      </c>
      <c r="BR109" t="s">
        <v>101</v>
      </c>
      <c r="BS109" t="s">
        <v>129</v>
      </c>
      <c r="BT109" t="s">
        <v>101</v>
      </c>
      <c r="BU109" t="s">
        <v>129</v>
      </c>
      <c r="BV109" t="s">
        <v>101</v>
      </c>
      <c r="BW109" t="s">
        <v>129</v>
      </c>
      <c r="BX109" t="s">
        <v>101</v>
      </c>
      <c r="BY109" t="s">
        <v>101</v>
      </c>
      <c r="BZ109" t="s">
        <v>101</v>
      </c>
      <c r="CA109" t="s">
        <v>101</v>
      </c>
      <c r="CB109" t="s">
        <v>101</v>
      </c>
      <c r="CC109" t="s">
        <v>101</v>
      </c>
      <c r="CD109" t="s">
        <v>101</v>
      </c>
      <c r="CE109" t="s">
        <v>101</v>
      </c>
      <c r="CF109" t="s">
        <v>101</v>
      </c>
      <c r="CG109" t="s">
        <v>101</v>
      </c>
      <c r="CH109" t="s">
        <v>101</v>
      </c>
      <c r="CI109" t="s">
        <v>101</v>
      </c>
    </row>
    <row r="110" spans="1:87" x14ac:dyDescent="0.25">
      <c r="A110" s="2">
        <v>110000730638</v>
      </c>
      <c r="B110">
        <v>2016</v>
      </c>
      <c r="C110" t="s">
        <v>906</v>
      </c>
      <c r="D110" t="s">
        <v>907</v>
      </c>
      <c r="E110" t="s">
        <v>908</v>
      </c>
      <c r="F110" t="s">
        <v>455</v>
      </c>
      <c r="G110" t="s">
        <v>909</v>
      </c>
      <c r="H110">
        <v>34.418880000000001</v>
      </c>
      <c r="I110">
        <v>-119.68471</v>
      </c>
      <c r="J110" t="e">
        <v>#N/A</v>
      </c>
      <c r="K110" s="2">
        <v>110000730638</v>
      </c>
      <c r="L110" t="s">
        <v>352</v>
      </c>
      <c r="M110">
        <v>4952</v>
      </c>
      <c r="N110" t="s">
        <v>353</v>
      </c>
      <c r="O110" t="e">
        <v>#N/A</v>
      </c>
      <c r="P110" t="e">
        <v>#N/A</v>
      </c>
      <c r="Q110" t="e">
        <v>#N/A</v>
      </c>
      <c r="R110">
        <v>365</v>
      </c>
      <c r="S110">
        <v>1.866440275</v>
      </c>
      <c r="T110">
        <f t="shared" si="10"/>
        <v>5.1135349999999998E-3</v>
      </c>
      <c r="U110">
        <f t="shared" si="11"/>
        <v>8.887810833333333E-2</v>
      </c>
      <c r="V110">
        <v>0</v>
      </c>
      <c r="W110" t="s">
        <v>95</v>
      </c>
      <c r="X110" t="s">
        <v>96</v>
      </c>
      <c r="Y110" t="s">
        <v>96</v>
      </c>
      <c r="Z110" t="s">
        <v>910</v>
      </c>
      <c r="AA110" t="s">
        <v>905</v>
      </c>
      <c r="AB110" s="2">
        <v>18060013000019</v>
      </c>
      <c r="AC110" t="e">
        <v>#N/A</v>
      </c>
      <c r="AD110" t="s">
        <v>148</v>
      </c>
      <c r="AE110" t="s">
        <v>352</v>
      </c>
      <c r="AF110">
        <v>2015</v>
      </c>
      <c r="AG110" s="2">
        <v>110000730638</v>
      </c>
      <c r="AH110" s="2">
        <v>110000730638</v>
      </c>
      <c r="AL110">
        <v>2023</v>
      </c>
      <c r="AM110">
        <v>18060013000019</v>
      </c>
      <c r="AN110" t="s">
        <v>905</v>
      </c>
      <c r="AO110">
        <v>11</v>
      </c>
      <c r="AP110" t="s">
        <v>101</v>
      </c>
      <c r="AQ110">
        <v>1.272</v>
      </c>
      <c r="AR110" t="s">
        <v>102</v>
      </c>
      <c r="AS110">
        <v>1.272</v>
      </c>
      <c r="AT110">
        <v>1.9680765600000001</v>
      </c>
      <c r="AU110">
        <v>17596197</v>
      </c>
      <c r="AV110" t="s">
        <v>101</v>
      </c>
      <c r="AW110">
        <v>-9</v>
      </c>
      <c r="AX110">
        <v>0.155</v>
      </c>
      <c r="AY110">
        <v>0.33</v>
      </c>
      <c r="AZ110">
        <v>0.60399999999999998</v>
      </c>
      <c r="BA110">
        <v>0.60599999999999998</v>
      </c>
      <c r="BB110">
        <v>0.23400000000000001</v>
      </c>
      <c r="BC110">
        <v>7.2999999999999995E-2</v>
      </c>
      <c r="BD110">
        <v>5.8000000000000003E-2</v>
      </c>
      <c r="BE110">
        <v>2.8000000000000001E-2</v>
      </c>
      <c r="BF110">
        <v>1.7000000000000001E-2</v>
      </c>
      <c r="BG110">
        <v>4.7E-2</v>
      </c>
      <c r="BH110">
        <v>2.7E-2</v>
      </c>
      <c r="BI110">
        <v>0.127</v>
      </c>
      <c r="BJ110">
        <v>0.34799999999999998</v>
      </c>
      <c r="BK110" t="s">
        <v>101</v>
      </c>
      <c r="BL110" t="s">
        <v>101</v>
      </c>
      <c r="BM110" t="s">
        <v>101</v>
      </c>
      <c r="BN110" t="s">
        <v>101</v>
      </c>
      <c r="BO110" t="s">
        <v>101</v>
      </c>
      <c r="BP110" t="s">
        <v>101</v>
      </c>
      <c r="BQ110" t="s">
        <v>101</v>
      </c>
      <c r="BR110" t="s">
        <v>101</v>
      </c>
      <c r="BS110" t="s">
        <v>129</v>
      </c>
      <c r="BT110" t="s">
        <v>101</v>
      </c>
      <c r="BU110" t="s">
        <v>129</v>
      </c>
      <c r="BV110" t="s">
        <v>101</v>
      </c>
      <c r="BW110" t="s">
        <v>129</v>
      </c>
      <c r="BX110" t="s">
        <v>101</v>
      </c>
      <c r="BY110" t="s">
        <v>101</v>
      </c>
      <c r="BZ110" t="s">
        <v>101</v>
      </c>
      <c r="CA110" t="s">
        <v>101</v>
      </c>
      <c r="CB110" t="s">
        <v>101</v>
      </c>
      <c r="CC110" t="s">
        <v>101</v>
      </c>
      <c r="CD110" t="s">
        <v>101</v>
      </c>
      <c r="CE110" t="s">
        <v>101</v>
      </c>
      <c r="CF110" t="s">
        <v>101</v>
      </c>
      <c r="CG110" t="s">
        <v>101</v>
      </c>
      <c r="CH110" t="s">
        <v>101</v>
      </c>
      <c r="CI110" t="s">
        <v>101</v>
      </c>
    </row>
    <row r="111" spans="1:87" x14ac:dyDescent="0.25">
      <c r="A111" s="2">
        <v>110000730745</v>
      </c>
      <c r="B111">
        <v>2020</v>
      </c>
      <c r="C111" t="s">
        <v>911</v>
      </c>
      <c r="D111" t="s">
        <v>912</v>
      </c>
      <c r="E111" t="s">
        <v>913</v>
      </c>
      <c r="F111" t="s">
        <v>455</v>
      </c>
      <c r="G111" t="s">
        <v>914</v>
      </c>
      <c r="H111">
        <v>40.162275000000001</v>
      </c>
      <c r="I111">
        <v>-122.221378</v>
      </c>
      <c r="J111" t="e">
        <v>#N/A</v>
      </c>
      <c r="K111" s="2">
        <v>110000730745</v>
      </c>
      <c r="L111" t="s">
        <v>352</v>
      </c>
      <c r="M111">
        <v>4952</v>
      </c>
      <c r="N111" t="s">
        <v>353</v>
      </c>
      <c r="O111" t="e">
        <v>#N/A</v>
      </c>
      <c r="P111" t="e">
        <v>#N/A</v>
      </c>
      <c r="Q111" t="e">
        <v>#N/A</v>
      </c>
      <c r="R111">
        <v>365</v>
      </c>
      <c r="S111">
        <v>1.100375E-3</v>
      </c>
      <c r="T111">
        <f t="shared" si="10"/>
        <v>3.0147260273972603E-6</v>
      </c>
      <c r="U111">
        <f t="shared" si="11"/>
        <v>5.2398809523809527E-5</v>
      </c>
      <c r="V111">
        <v>0</v>
      </c>
      <c r="W111" t="s">
        <v>95</v>
      </c>
      <c r="X111" t="s">
        <v>96</v>
      </c>
      <c r="Y111" t="s">
        <v>96</v>
      </c>
      <c r="Z111" t="s">
        <v>915</v>
      </c>
      <c r="AA111" t="s">
        <v>891</v>
      </c>
      <c r="AB111" s="2">
        <v>18020155005966</v>
      </c>
      <c r="AC111" t="e">
        <v>#N/A</v>
      </c>
      <c r="AD111" t="s">
        <v>148</v>
      </c>
      <c r="AE111" t="s">
        <v>352</v>
      </c>
      <c r="AF111">
        <v>2015</v>
      </c>
      <c r="AG111" s="2">
        <v>110000730745</v>
      </c>
      <c r="AH111" s="2">
        <v>110000730745</v>
      </c>
      <c r="AL111">
        <v>2023</v>
      </c>
      <c r="AM111">
        <v>18020155005966</v>
      </c>
      <c r="AN111" t="s">
        <v>891</v>
      </c>
      <c r="AO111">
        <v>2.5</v>
      </c>
      <c r="AP111" t="s">
        <v>101</v>
      </c>
      <c r="AQ111">
        <v>0.67181818181818198</v>
      </c>
      <c r="AR111" t="s">
        <v>102</v>
      </c>
      <c r="AS111">
        <v>0.67181818181818198</v>
      </c>
      <c r="AT111">
        <v>1.0394572454545501</v>
      </c>
      <c r="AU111">
        <v>12068884</v>
      </c>
      <c r="AV111" t="s">
        <v>892</v>
      </c>
      <c r="AW111">
        <v>7</v>
      </c>
      <c r="AX111">
        <v>13262.903</v>
      </c>
      <c r="AY111">
        <v>17448.337</v>
      </c>
      <c r="AZ111">
        <v>21238.994999999999</v>
      </c>
      <c r="BA111">
        <v>20966.624</v>
      </c>
      <c r="BB111">
        <v>12911.416999999999</v>
      </c>
      <c r="BC111">
        <v>12846.629000000001</v>
      </c>
      <c r="BD111">
        <v>12642.728999999999</v>
      </c>
      <c r="BE111">
        <v>13130.35</v>
      </c>
      <c r="BF111">
        <v>11740.611999999999</v>
      </c>
      <c r="BG111">
        <v>8376.2139999999999</v>
      </c>
      <c r="BH111">
        <v>6585.5510000000004</v>
      </c>
      <c r="BI111">
        <v>9004.4850000000006</v>
      </c>
      <c r="BJ111">
        <v>12476.655000000001</v>
      </c>
      <c r="BK111" t="s">
        <v>64</v>
      </c>
      <c r="BL111">
        <v>6585.5510000000004</v>
      </c>
      <c r="BM111">
        <v>16101.5916870416</v>
      </c>
      <c r="BN111">
        <v>12065.452137124301</v>
      </c>
      <c r="BO111">
        <v>32427.6356968215</v>
      </c>
      <c r="BP111">
        <v>28442.803917580899</v>
      </c>
      <c r="BQ111">
        <v>2.54146025783507</v>
      </c>
      <c r="BR111">
        <v>16101.5916870416</v>
      </c>
      <c r="BS111" t="s">
        <v>104</v>
      </c>
      <c r="BT111">
        <v>28442.803917580899</v>
      </c>
      <c r="BU111" t="s">
        <v>105</v>
      </c>
      <c r="BV111">
        <v>12065.452137124301</v>
      </c>
      <c r="BW111" t="s">
        <v>106</v>
      </c>
      <c r="BX111" s="8">
        <f>($T111*'Conversion Factors'!$B$3)/($BV111*'Conversion Factors'!$B$4)</f>
        <v>2.4986432278996177E-7</v>
      </c>
      <c r="BY111" s="8">
        <f>($T111*'Conversion Factors'!$B$3)/($BR111*'Conversion Factors'!$B$4)</f>
        <v>1.8723155362481842E-7</v>
      </c>
      <c r="BZ111" s="8">
        <f>($T111*'Conversion Factors'!$B$3)/($BT111*'Conversion Factors'!$B$4)</f>
        <v>1.0599257499833959E-7</v>
      </c>
      <c r="CA111" s="8">
        <f>($U111*'Conversion Factors'!$B$3)/($BV111*'Conversion Factors'!$B$4)</f>
        <v>4.3428798961112403E-6</v>
      </c>
      <c r="CB111" s="8">
        <f>($U111*'Conversion Factors'!$B$3)/($BR111*'Conversion Factors'!$B$4)</f>
        <v>3.2542627177647014E-6</v>
      </c>
      <c r="CC111" s="8">
        <f>($U111*'Conversion Factors'!$B$3)/($BT111*'Conversion Factors'!$B$4)</f>
        <v>1.8422518987806642E-6</v>
      </c>
      <c r="CD111" t="str">
        <f t="shared" si="14"/>
        <v>NO</v>
      </c>
      <c r="CE111" t="str">
        <f t="shared" si="15"/>
        <v>NO</v>
      </c>
      <c r="CF111" t="str">
        <f t="shared" si="16"/>
        <v>NO</v>
      </c>
      <c r="CG111" t="str">
        <f t="shared" si="17"/>
        <v>NO</v>
      </c>
      <c r="CH111" s="8">
        <f t="shared" si="12"/>
        <v>9.0476664502317509E-9</v>
      </c>
      <c r="CI111" t="str">
        <f t="shared" si="13"/>
        <v>NO</v>
      </c>
    </row>
    <row r="112" spans="1:87" x14ac:dyDescent="0.25">
      <c r="A112" s="2">
        <v>110000730825</v>
      </c>
      <c r="B112">
        <v>2018</v>
      </c>
      <c r="C112" t="s">
        <v>916</v>
      </c>
      <c r="D112" t="s">
        <v>917</v>
      </c>
      <c r="E112" t="s">
        <v>918</v>
      </c>
      <c r="F112" t="s">
        <v>455</v>
      </c>
      <c r="G112">
        <v>92231</v>
      </c>
      <c r="H112">
        <v>32.664450000000002</v>
      </c>
      <c r="I112">
        <v>-115.55970499999999</v>
      </c>
      <c r="J112" t="e">
        <v>#N/A</v>
      </c>
      <c r="K112" s="2">
        <v>110000730825</v>
      </c>
      <c r="L112" t="s">
        <v>352</v>
      </c>
      <c r="M112">
        <v>4952</v>
      </c>
      <c r="N112" t="s">
        <v>353</v>
      </c>
      <c r="O112" t="e">
        <v>#N/A</v>
      </c>
      <c r="P112" t="e">
        <v>#N/A</v>
      </c>
      <c r="Q112" t="e">
        <v>#N/A</v>
      </c>
      <c r="R112">
        <v>365</v>
      </c>
      <c r="S112">
        <v>1.5573240559999999</v>
      </c>
      <c r="T112">
        <f t="shared" si="10"/>
        <v>4.2666412493150684E-3</v>
      </c>
      <c r="U112">
        <f t="shared" si="11"/>
        <v>7.415828838095237E-2</v>
      </c>
      <c r="V112">
        <v>0</v>
      </c>
      <c r="W112" t="s">
        <v>95</v>
      </c>
      <c r="X112" t="s">
        <v>96</v>
      </c>
      <c r="Y112" t="s">
        <v>96</v>
      </c>
      <c r="Z112" t="s">
        <v>919</v>
      </c>
      <c r="AA112" t="s">
        <v>920</v>
      </c>
      <c r="AB112" s="2">
        <v>18100204012549</v>
      </c>
      <c r="AC112" t="e">
        <v>#N/A</v>
      </c>
      <c r="AD112" t="s">
        <v>148</v>
      </c>
      <c r="AE112" t="s">
        <v>352</v>
      </c>
      <c r="AF112">
        <v>2015</v>
      </c>
      <c r="AG112" s="2">
        <v>110000730825</v>
      </c>
      <c r="AH112" s="2">
        <v>110000730825</v>
      </c>
      <c r="AL112">
        <v>2023</v>
      </c>
      <c r="AM112">
        <v>18100204012549</v>
      </c>
      <c r="AN112" t="s">
        <v>920</v>
      </c>
      <c r="AO112">
        <v>4.3</v>
      </c>
      <c r="AP112">
        <v>2.1</v>
      </c>
      <c r="AQ112">
        <v>2.1915</v>
      </c>
      <c r="AR112" t="s">
        <v>102</v>
      </c>
      <c r="AS112">
        <v>2.1</v>
      </c>
      <c r="AT112">
        <v>3.2491829999999999</v>
      </c>
      <c r="AU112">
        <v>22603541</v>
      </c>
      <c r="AV112" t="s">
        <v>921</v>
      </c>
      <c r="AW112">
        <v>1</v>
      </c>
      <c r="AX112">
        <v>2.7909999999999999</v>
      </c>
      <c r="AY112">
        <v>16.733000000000001</v>
      </c>
      <c r="AZ112">
        <v>3.21</v>
      </c>
      <c r="BA112">
        <v>1.5840000000000001</v>
      </c>
      <c r="BB112">
        <v>7.9000000000000001E-2</v>
      </c>
      <c r="BC112">
        <v>0</v>
      </c>
      <c r="BD112">
        <v>0</v>
      </c>
      <c r="BE112">
        <v>0.14699999999999999</v>
      </c>
      <c r="BF112">
        <v>7.9130000000000003</v>
      </c>
      <c r="BG112">
        <v>1.2050000000000001</v>
      </c>
      <c r="BH112">
        <v>0.57199999999999995</v>
      </c>
      <c r="BI112">
        <v>0.71399999999999997</v>
      </c>
      <c r="BJ112">
        <v>17.760000000000002</v>
      </c>
      <c r="BK112" t="s">
        <v>59</v>
      </c>
      <c r="BL112">
        <v>7.9000000000000001E-2</v>
      </c>
      <c r="BM112">
        <v>0.19315403422982899</v>
      </c>
      <c r="BN112">
        <v>9.7131614192372803E-2</v>
      </c>
      <c r="BO112">
        <v>6.8239608801956004</v>
      </c>
      <c r="BP112">
        <v>0.79950234530688202</v>
      </c>
      <c r="BQ112">
        <v>7.9442127139364302</v>
      </c>
      <c r="BR112">
        <v>7.9442127139364302</v>
      </c>
      <c r="BS112" t="s">
        <v>176</v>
      </c>
      <c r="BT112">
        <v>7.9442127139364302</v>
      </c>
      <c r="BU112" t="s">
        <v>176</v>
      </c>
      <c r="BV112">
        <v>7.9442127139364302</v>
      </c>
      <c r="BW112" t="s">
        <v>176</v>
      </c>
      <c r="BX112" s="8">
        <f>($T112*'Conversion Factors'!$B$3)/($BV112*'Conversion Factors'!$B$4)</f>
        <v>0.53707540356140693</v>
      </c>
      <c r="BY112" s="8">
        <f>($T112*'Conversion Factors'!$B$3)/($BR112*'Conversion Factors'!$B$4)</f>
        <v>0.53707540356140693</v>
      </c>
      <c r="BZ112" s="8">
        <f>($T112*'Conversion Factors'!$B$3)/($BT112*'Conversion Factors'!$B$4)</f>
        <v>0.53707540356140693</v>
      </c>
      <c r="CA112" s="8">
        <f>($U112*'Conversion Factors'!$B$3)/($BV112*'Conversion Factors'!$B$4)</f>
        <v>9.3348820142815967</v>
      </c>
      <c r="CB112" s="8">
        <f>($U112*'Conversion Factors'!$B$3)/($BR112*'Conversion Factors'!$B$4)</f>
        <v>9.3348820142815967</v>
      </c>
      <c r="CC112" s="8">
        <f>($U112*'Conversion Factors'!$B$3)/($BT112*'Conversion Factors'!$B$4)</f>
        <v>9.3348820142815967</v>
      </c>
      <c r="CD112" t="str">
        <f t="shared" si="14"/>
        <v>NO</v>
      </c>
      <c r="CE112" t="str">
        <f t="shared" si="15"/>
        <v>NO</v>
      </c>
      <c r="CF112" t="str">
        <f t="shared" si="16"/>
        <v>NO</v>
      </c>
      <c r="CG112" t="str">
        <f t="shared" si="17"/>
        <v>NO</v>
      </c>
      <c r="CH112" s="8">
        <f t="shared" si="12"/>
        <v>1.9447670863086661E-2</v>
      </c>
      <c r="CI112" t="str">
        <f t="shared" si="13"/>
        <v>NO</v>
      </c>
    </row>
    <row r="113" spans="1:87" x14ac:dyDescent="0.25">
      <c r="A113" s="2">
        <v>110000732208</v>
      </c>
      <c r="B113">
        <v>2024</v>
      </c>
      <c r="C113" t="s">
        <v>922</v>
      </c>
      <c r="D113" t="s">
        <v>923</v>
      </c>
      <c r="E113" t="s">
        <v>924</v>
      </c>
      <c r="F113" t="s">
        <v>259</v>
      </c>
      <c r="G113">
        <v>40324</v>
      </c>
      <c r="H113">
        <v>38.217222</v>
      </c>
      <c r="I113">
        <v>-84.564166999999998</v>
      </c>
      <c r="J113" t="e">
        <v>#N/A</v>
      </c>
      <c r="K113" s="2">
        <v>110000732208</v>
      </c>
      <c r="L113" t="s">
        <v>352</v>
      </c>
      <c r="M113">
        <v>4952</v>
      </c>
      <c r="N113" t="s">
        <v>353</v>
      </c>
      <c r="O113" t="e">
        <v>#N/A</v>
      </c>
      <c r="P113" t="e">
        <v>#N/A</v>
      </c>
      <c r="Q113" t="e">
        <v>#N/A</v>
      </c>
      <c r="R113">
        <v>365</v>
      </c>
      <c r="S113">
        <v>11.64521961</v>
      </c>
      <c r="T113">
        <f t="shared" si="10"/>
        <v>3.1904711260273971E-2</v>
      </c>
      <c r="U113">
        <f t="shared" si="11"/>
        <v>0.55453426714285714</v>
      </c>
      <c r="V113">
        <v>0</v>
      </c>
      <c r="W113" t="s">
        <v>95</v>
      </c>
      <c r="X113" t="s">
        <v>96</v>
      </c>
      <c r="Y113" t="s">
        <v>96</v>
      </c>
      <c r="Z113" t="s">
        <v>925</v>
      </c>
      <c r="AA113" t="s">
        <v>926</v>
      </c>
      <c r="AB113" s="2">
        <v>5100205000277</v>
      </c>
      <c r="AC113" t="e">
        <v>#N/A</v>
      </c>
      <c r="AD113" t="s">
        <v>115</v>
      </c>
      <c r="AE113" t="s">
        <v>352</v>
      </c>
      <c r="AF113">
        <v>2021</v>
      </c>
      <c r="AG113" s="2">
        <v>110000732208</v>
      </c>
      <c r="AH113" s="2">
        <v>110000732208</v>
      </c>
      <c r="AL113">
        <v>2023</v>
      </c>
      <c r="AM113" s="1" t="s">
        <v>927</v>
      </c>
      <c r="AN113" t="s">
        <v>926</v>
      </c>
      <c r="AO113">
        <v>4.5</v>
      </c>
      <c r="AP113">
        <v>3.29</v>
      </c>
      <c r="AQ113">
        <v>1.3393458333333299</v>
      </c>
      <c r="AR113" t="s">
        <v>102</v>
      </c>
      <c r="AS113">
        <v>3.29</v>
      </c>
      <c r="AT113">
        <v>5.0903866999999998</v>
      </c>
      <c r="AU113">
        <v>1825124</v>
      </c>
      <c r="AV113" t="s">
        <v>928</v>
      </c>
      <c r="AW113">
        <v>3</v>
      </c>
      <c r="AX113">
        <v>236.94900000000001</v>
      </c>
      <c r="AY113">
        <v>410.26</v>
      </c>
      <c r="AZ113">
        <v>465.19499999999999</v>
      </c>
      <c r="BA113">
        <v>474.52699999999999</v>
      </c>
      <c r="BB113">
        <v>291.92200000000003</v>
      </c>
      <c r="BC113">
        <v>266.91800000000001</v>
      </c>
      <c r="BD113">
        <v>166.768</v>
      </c>
      <c r="BE113">
        <v>93.63</v>
      </c>
      <c r="BF113">
        <v>76.757000000000005</v>
      </c>
      <c r="BG113">
        <v>78.78</v>
      </c>
      <c r="BH113">
        <v>62.38</v>
      </c>
      <c r="BI113">
        <v>122.187</v>
      </c>
      <c r="BJ113">
        <v>349.08300000000003</v>
      </c>
      <c r="BK113" t="s">
        <v>64</v>
      </c>
      <c r="BL113">
        <v>62.38</v>
      </c>
      <c r="BM113">
        <v>152.51833740831299</v>
      </c>
      <c r="BN113">
        <v>96.999167900515502</v>
      </c>
      <c r="BO113">
        <v>579.33740831295802</v>
      </c>
      <c r="BP113">
        <v>295.70589603571602</v>
      </c>
      <c r="BQ113">
        <v>12.445933251833701</v>
      </c>
      <c r="BR113">
        <v>152.51833740831299</v>
      </c>
      <c r="BS113" t="s">
        <v>104</v>
      </c>
      <c r="BT113">
        <v>295.70589603571602</v>
      </c>
      <c r="BU113" t="s">
        <v>105</v>
      </c>
      <c r="BV113">
        <v>96.999167900515502</v>
      </c>
      <c r="BW113" t="s">
        <v>106</v>
      </c>
      <c r="BX113" s="8">
        <f>($T113*'Conversion Factors'!$B$3)/($BV113*'Conversion Factors'!$B$4)</f>
        <v>0.32891737064173737</v>
      </c>
      <c r="BY113" s="8">
        <f>($T113*'Conversion Factors'!$B$3)/($BR113*'Conversion Factors'!$B$4)</f>
        <v>0.20918606773728843</v>
      </c>
      <c r="BZ113" s="8">
        <f>($T113*'Conversion Factors'!$B$3)/($BT113*'Conversion Factors'!$B$4)</f>
        <v>0.1078933889651644</v>
      </c>
      <c r="CA113" s="8">
        <f>($U113*'Conversion Factors'!$B$3)/($BV113*'Conversion Factors'!$B$4)</f>
        <v>5.7168971563921032</v>
      </c>
      <c r="CB113" s="8">
        <f>($U113*'Conversion Factors'!$B$3)/($BR113*'Conversion Factors'!$B$4)</f>
        <v>3.63585308210049</v>
      </c>
      <c r="CC113" s="8">
        <f>($U113*'Conversion Factors'!$B$3)/($BT113*'Conversion Factors'!$B$4)</f>
        <v>1.8752898558230957</v>
      </c>
      <c r="CD113" t="str">
        <f t="shared" si="14"/>
        <v>NO</v>
      </c>
      <c r="CE113" t="str">
        <f t="shared" si="15"/>
        <v>NO</v>
      </c>
      <c r="CF113" t="str">
        <f t="shared" si="16"/>
        <v>NO</v>
      </c>
      <c r="CG113" t="str">
        <f t="shared" si="17"/>
        <v>NO</v>
      </c>
      <c r="CH113" s="8">
        <f t="shared" si="12"/>
        <v>1.1910202409150215E-2</v>
      </c>
      <c r="CI113" t="str">
        <f t="shared" si="13"/>
        <v>NO</v>
      </c>
    </row>
    <row r="114" spans="1:87" x14ac:dyDescent="0.25">
      <c r="A114" s="2">
        <v>110000732217</v>
      </c>
      <c r="B114">
        <v>2024</v>
      </c>
      <c r="C114" t="s">
        <v>929</v>
      </c>
      <c r="D114" t="s">
        <v>930</v>
      </c>
      <c r="E114" t="s">
        <v>931</v>
      </c>
      <c r="F114" t="s">
        <v>259</v>
      </c>
      <c r="G114">
        <v>40065</v>
      </c>
      <c r="H114">
        <v>38.198332999999998</v>
      </c>
      <c r="I114">
        <v>-85.224999999999994</v>
      </c>
      <c r="J114" t="e">
        <v>#N/A</v>
      </c>
      <c r="K114" s="2">
        <v>110000732217</v>
      </c>
      <c r="L114" t="s">
        <v>352</v>
      </c>
      <c r="M114">
        <v>4952</v>
      </c>
      <c r="N114" t="s">
        <v>353</v>
      </c>
      <c r="O114" t="e">
        <v>#N/A</v>
      </c>
      <c r="P114" t="e">
        <v>#N/A</v>
      </c>
      <c r="Q114" t="e">
        <v>#N/A</v>
      </c>
      <c r="R114">
        <v>365</v>
      </c>
      <c r="S114">
        <v>10.907139880000001</v>
      </c>
      <c r="T114">
        <f t="shared" si="10"/>
        <v>2.9882575013698634E-2</v>
      </c>
      <c r="U114">
        <f t="shared" si="11"/>
        <v>0.51938761333333339</v>
      </c>
      <c r="V114">
        <v>0</v>
      </c>
      <c r="W114" t="s">
        <v>95</v>
      </c>
      <c r="X114" t="s">
        <v>96</v>
      </c>
      <c r="Y114" t="s">
        <v>96</v>
      </c>
      <c r="Z114" t="s">
        <v>932</v>
      </c>
      <c r="AA114" t="s">
        <v>933</v>
      </c>
      <c r="AB114" s="2">
        <v>5140102000191</v>
      </c>
      <c r="AC114" t="e">
        <v>#N/A</v>
      </c>
      <c r="AD114" t="s">
        <v>115</v>
      </c>
      <c r="AE114" t="s">
        <v>352</v>
      </c>
      <c r="AF114">
        <v>2021</v>
      </c>
      <c r="AG114" s="2">
        <v>110000732217</v>
      </c>
      <c r="AH114" s="2">
        <v>110000732217</v>
      </c>
      <c r="AL114">
        <v>2023</v>
      </c>
      <c r="AM114" s="1" t="s">
        <v>934</v>
      </c>
      <c r="AN114" t="s">
        <v>933</v>
      </c>
      <c r="AO114">
        <v>3.2</v>
      </c>
      <c r="AP114">
        <v>2.6309999999999998</v>
      </c>
      <c r="AQ114">
        <v>2.36225</v>
      </c>
      <c r="AR114" t="s">
        <v>102</v>
      </c>
      <c r="AS114">
        <v>2.6309999999999998</v>
      </c>
      <c r="AT114">
        <v>4.0707621300000003</v>
      </c>
      <c r="AU114">
        <v>10264514</v>
      </c>
      <c r="AV114" t="s">
        <v>935</v>
      </c>
      <c r="AW114">
        <v>3</v>
      </c>
      <c r="AX114">
        <v>89.641000000000005</v>
      </c>
      <c r="AY114">
        <v>214.00299999999999</v>
      </c>
      <c r="AZ114">
        <v>338.54</v>
      </c>
      <c r="BA114">
        <v>217.27500000000001</v>
      </c>
      <c r="BB114">
        <v>131.28899999999999</v>
      </c>
      <c r="BC114">
        <v>100.846</v>
      </c>
      <c r="BD114">
        <v>60.218000000000004</v>
      </c>
      <c r="BE114">
        <v>36.834000000000003</v>
      </c>
      <c r="BF114">
        <v>25.202000000000002</v>
      </c>
      <c r="BG114">
        <v>22.105</v>
      </c>
      <c r="BH114">
        <v>19.058</v>
      </c>
      <c r="BI114">
        <v>56.393000000000001</v>
      </c>
      <c r="BJ114">
        <v>136.40199999999999</v>
      </c>
      <c r="BK114" t="s">
        <v>64</v>
      </c>
      <c r="BL114">
        <v>19.058</v>
      </c>
      <c r="BM114">
        <v>46.596577017114903</v>
      </c>
      <c r="BN114">
        <v>28.423207502746301</v>
      </c>
      <c r="BO114">
        <v>219.171149144254</v>
      </c>
      <c r="BP114">
        <v>94.823393525124899</v>
      </c>
      <c r="BQ114">
        <v>9.95296364303179</v>
      </c>
      <c r="BR114">
        <v>46.596577017114903</v>
      </c>
      <c r="BS114" t="s">
        <v>104</v>
      </c>
      <c r="BT114">
        <v>94.823393525124899</v>
      </c>
      <c r="BU114" t="s">
        <v>105</v>
      </c>
      <c r="BV114">
        <v>28.423207502746301</v>
      </c>
      <c r="BW114" t="s">
        <v>106</v>
      </c>
      <c r="BX114" s="8">
        <f>($T114*'Conversion Factors'!$B$3)/($BV114*'Conversion Factors'!$B$4)</f>
        <v>1.0513442232306585</v>
      </c>
      <c r="BY114" s="8">
        <f>($T114*'Conversion Factors'!$B$3)/($BR114*'Conversion Factors'!$B$4)</f>
        <v>0.64130408125735883</v>
      </c>
      <c r="BZ114" s="8">
        <f>($T114*'Conversion Factors'!$B$3)/($BT114*'Conversion Factors'!$B$4)</f>
        <v>0.31513926999228092</v>
      </c>
      <c r="CA114" s="8">
        <f>($U114*'Conversion Factors'!$B$3)/($BV114*'Conversion Factors'!$B$4)</f>
        <v>18.273363879961444</v>
      </c>
      <c r="CB114" s="8">
        <f>($U114*'Conversion Factors'!$B$3)/($BR114*'Conversion Factors'!$B$4)</f>
        <v>11.14647569804457</v>
      </c>
      <c r="CC114" s="8">
        <f>($U114*'Conversion Factors'!$B$3)/($BT114*'Conversion Factors'!$B$4)</f>
        <v>5.4774206451039298</v>
      </c>
      <c r="CD114" t="str">
        <f t="shared" si="14"/>
        <v>NO</v>
      </c>
      <c r="CE114" t="str">
        <f t="shared" si="15"/>
        <v>NO</v>
      </c>
      <c r="CF114" t="str">
        <f t="shared" si="16"/>
        <v>NO</v>
      </c>
      <c r="CG114" t="str">
        <f t="shared" si="17"/>
        <v>NO</v>
      </c>
      <c r="CH114" s="8">
        <f t="shared" si="12"/>
        <v>3.8069508083253011E-2</v>
      </c>
      <c r="CI114" t="str">
        <f t="shared" si="13"/>
        <v>NO</v>
      </c>
    </row>
    <row r="115" spans="1:87" x14ac:dyDescent="0.25">
      <c r="A115" s="2">
        <v>110000732226</v>
      </c>
      <c r="B115">
        <v>2020</v>
      </c>
      <c r="C115" t="s">
        <v>936</v>
      </c>
      <c r="D115" t="s">
        <v>937</v>
      </c>
      <c r="E115" t="s">
        <v>938</v>
      </c>
      <c r="F115" t="s">
        <v>259</v>
      </c>
      <c r="G115">
        <v>40383</v>
      </c>
      <c r="H115">
        <v>38.057777999999999</v>
      </c>
      <c r="I115">
        <v>-84.743888999999996</v>
      </c>
      <c r="J115" t="e">
        <v>#N/A</v>
      </c>
      <c r="K115" s="2">
        <v>110000732226</v>
      </c>
      <c r="L115" t="s">
        <v>352</v>
      </c>
      <c r="M115">
        <v>4952</v>
      </c>
      <c r="N115" t="s">
        <v>353</v>
      </c>
      <c r="O115" t="e">
        <v>#N/A</v>
      </c>
      <c r="P115" t="e">
        <v>#N/A</v>
      </c>
      <c r="Q115" t="e">
        <v>#N/A</v>
      </c>
      <c r="R115">
        <v>365</v>
      </c>
      <c r="S115">
        <v>5.636622</v>
      </c>
      <c r="T115">
        <f t="shared" si="10"/>
        <v>1.54428E-2</v>
      </c>
      <c r="U115">
        <f t="shared" si="11"/>
        <v>0.26841057142857144</v>
      </c>
      <c r="V115">
        <v>0</v>
      </c>
      <c r="W115" t="s">
        <v>95</v>
      </c>
      <c r="X115" t="s">
        <v>96</v>
      </c>
      <c r="Y115" t="s">
        <v>96</v>
      </c>
      <c r="Z115" t="s">
        <v>939</v>
      </c>
      <c r="AA115" t="s">
        <v>940</v>
      </c>
      <c r="AB115" s="2">
        <v>5100205000239</v>
      </c>
      <c r="AC115" t="e">
        <v>#N/A</v>
      </c>
      <c r="AD115" t="s">
        <v>148</v>
      </c>
      <c r="AE115" t="s">
        <v>352</v>
      </c>
      <c r="AF115">
        <v>2015</v>
      </c>
      <c r="AG115" s="2">
        <v>110000732226</v>
      </c>
      <c r="AH115" s="2">
        <v>110000732226</v>
      </c>
      <c r="AL115">
        <v>2023</v>
      </c>
      <c r="AM115" s="1" t="s">
        <v>941</v>
      </c>
      <c r="AN115" t="s">
        <v>942</v>
      </c>
      <c r="AO115">
        <v>4.5</v>
      </c>
      <c r="AP115">
        <v>2.13</v>
      </c>
      <c r="AQ115">
        <v>0.94233333333333302</v>
      </c>
      <c r="AR115" t="s">
        <v>102</v>
      </c>
      <c r="AS115">
        <v>2.13</v>
      </c>
      <c r="AT115">
        <v>3.2955999</v>
      </c>
      <c r="AU115">
        <v>1825648</v>
      </c>
      <c r="AV115" t="s">
        <v>943</v>
      </c>
      <c r="AW115">
        <v>1</v>
      </c>
      <c r="AX115">
        <v>4.9870000000000001</v>
      </c>
      <c r="AY115">
        <v>17.024999999999999</v>
      </c>
      <c r="AZ115">
        <v>32.872999999999998</v>
      </c>
      <c r="BA115">
        <v>13.45</v>
      </c>
      <c r="BB115">
        <v>7.0449999999999999</v>
      </c>
      <c r="BC115">
        <v>5.6760000000000002</v>
      </c>
      <c r="BD115">
        <v>3.5379999999999998</v>
      </c>
      <c r="BE115">
        <v>2.3439999999999999</v>
      </c>
      <c r="BF115">
        <v>1.5820000000000001</v>
      </c>
      <c r="BG115">
        <v>1.7070000000000001</v>
      </c>
      <c r="BH115">
        <v>1.7050000000000001</v>
      </c>
      <c r="BI115">
        <v>3.7029999999999998</v>
      </c>
      <c r="BJ115">
        <v>8.1720000000000006</v>
      </c>
      <c r="BK115" t="s">
        <v>62</v>
      </c>
      <c r="BL115">
        <v>1.5820000000000001</v>
      </c>
      <c r="BM115">
        <v>3.8679706601467001</v>
      </c>
      <c r="BN115">
        <v>2.1615017350996002</v>
      </c>
      <c r="BO115">
        <v>12.193154034229799</v>
      </c>
      <c r="BP115">
        <v>5.8319714709836799</v>
      </c>
      <c r="BQ115">
        <v>8.0577014669926594</v>
      </c>
      <c r="BR115">
        <v>8.0577014669926594</v>
      </c>
      <c r="BS115" t="s">
        <v>176</v>
      </c>
      <c r="BT115">
        <v>8.0577014669926594</v>
      </c>
      <c r="BU115" t="s">
        <v>176</v>
      </c>
      <c r="BV115">
        <v>8.0577014669926594</v>
      </c>
      <c r="BW115" t="s">
        <v>176</v>
      </c>
      <c r="BX115" s="8">
        <f>($T115*'Conversion Factors'!$B$3)/($BV115*'Conversion Factors'!$B$4)</f>
        <v>1.9165266997368231</v>
      </c>
      <c r="BY115" s="8">
        <f>($T115*'Conversion Factors'!$B$3)/($BR115*'Conversion Factors'!$B$4)</f>
        <v>1.9165266997368231</v>
      </c>
      <c r="BZ115" s="8">
        <f>($T115*'Conversion Factors'!$B$3)/($BT115*'Conversion Factors'!$B$4)</f>
        <v>1.9165266997368231</v>
      </c>
      <c r="CA115" s="8">
        <f>($U115*'Conversion Factors'!$B$3)/($BV115*'Conversion Factors'!$B$4)</f>
        <v>33.311059304949545</v>
      </c>
      <c r="CB115" s="8">
        <f>($U115*'Conversion Factors'!$B$3)/($BR115*'Conversion Factors'!$B$4)</f>
        <v>33.311059304949545</v>
      </c>
      <c r="CC115" s="8">
        <f>($U115*'Conversion Factors'!$B$3)/($BT115*'Conversion Factors'!$B$4)</f>
        <v>33.311059304949545</v>
      </c>
      <c r="CD115" t="str">
        <f t="shared" si="14"/>
        <v>NO</v>
      </c>
      <c r="CE115" t="str">
        <f t="shared" si="15"/>
        <v>NO</v>
      </c>
      <c r="CF115" t="str">
        <f t="shared" si="16"/>
        <v>NO</v>
      </c>
      <c r="CG115" t="str">
        <f t="shared" si="17"/>
        <v>NO</v>
      </c>
      <c r="CH115" s="8">
        <f t="shared" si="12"/>
        <v>6.9398040218644888E-2</v>
      </c>
      <c r="CI115" t="str">
        <f t="shared" si="13"/>
        <v>NO</v>
      </c>
    </row>
    <row r="116" spans="1:87" x14ac:dyDescent="0.25">
      <c r="A116" s="2">
        <v>110000732244</v>
      </c>
      <c r="B116">
        <v>2019</v>
      </c>
      <c r="C116" t="s">
        <v>944</v>
      </c>
      <c r="D116" t="s">
        <v>945</v>
      </c>
      <c r="E116" t="s">
        <v>946</v>
      </c>
      <c r="F116" t="s">
        <v>259</v>
      </c>
      <c r="G116">
        <v>41101</v>
      </c>
      <c r="H116">
        <v>38.474601999999997</v>
      </c>
      <c r="I116">
        <v>-82.623778999999999</v>
      </c>
      <c r="J116" t="e">
        <v>#N/A</v>
      </c>
      <c r="K116" s="2">
        <v>110000732244</v>
      </c>
      <c r="L116" t="s">
        <v>352</v>
      </c>
      <c r="M116">
        <v>4952</v>
      </c>
      <c r="N116" t="s">
        <v>353</v>
      </c>
      <c r="O116" t="e">
        <v>#N/A</v>
      </c>
      <c r="P116" t="e">
        <v>#N/A</v>
      </c>
      <c r="Q116" t="e">
        <v>#N/A</v>
      </c>
      <c r="R116">
        <v>365</v>
      </c>
      <c r="S116">
        <v>24.038535</v>
      </c>
      <c r="T116">
        <f t="shared" si="10"/>
        <v>6.5859000000000001E-2</v>
      </c>
      <c r="U116">
        <f t="shared" si="11"/>
        <v>1.1446921428571428</v>
      </c>
      <c r="V116">
        <v>0</v>
      </c>
      <c r="W116" t="s">
        <v>95</v>
      </c>
      <c r="X116" t="s">
        <v>96</v>
      </c>
      <c r="Y116" t="s">
        <v>96</v>
      </c>
      <c r="Z116" t="s">
        <v>947</v>
      </c>
      <c r="AA116" t="s">
        <v>948</v>
      </c>
      <c r="AB116" s="2">
        <v>5090103000899</v>
      </c>
      <c r="AC116" t="e">
        <v>#N/A</v>
      </c>
      <c r="AD116" t="s">
        <v>148</v>
      </c>
      <c r="AE116" t="s">
        <v>352</v>
      </c>
      <c r="AF116">
        <v>2015</v>
      </c>
      <c r="AG116" s="2">
        <v>110000732244</v>
      </c>
      <c r="AH116" s="2">
        <v>110000732244</v>
      </c>
      <c r="AL116">
        <v>2023</v>
      </c>
      <c r="AM116" s="1" t="s">
        <v>949</v>
      </c>
      <c r="AN116" t="s">
        <v>948</v>
      </c>
      <c r="AO116">
        <v>11</v>
      </c>
      <c r="AP116">
        <v>6.33</v>
      </c>
      <c r="AQ116">
        <v>1.1231368224371501</v>
      </c>
      <c r="AR116" t="s">
        <v>102</v>
      </c>
      <c r="AS116">
        <v>6.33</v>
      </c>
      <c r="AT116">
        <v>9.7939658999999999</v>
      </c>
      <c r="AU116">
        <v>466356</v>
      </c>
      <c r="AV116" t="s">
        <v>101</v>
      </c>
      <c r="AW116">
        <v>1</v>
      </c>
      <c r="AX116">
        <v>2.0550000000000002</v>
      </c>
      <c r="AY116">
        <v>7.8410000000000002</v>
      </c>
      <c r="AZ116">
        <v>16.702999999999999</v>
      </c>
      <c r="BA116">
        <v>5.93</v>
      </c>
      <c r="BB116">
        <v>2.9630000000000001</v>
      </c>
      <c r="BC116">
        <v>2.3769999999999998</v>
      </c>
      <c r="BD116">
        <v>1.5389999999999999</v>
      </c>
      <c r="BE116">
        <v>1.0940000000000001</v>
      </c>
      <c r="BF116">
        <v>0.74299999999999999</v>
      </c>
      <c r="BG116">
        <v>0.69299999999999995</v>
      </c>
      <c r="BH116">
        <v>0.96299999999999997</v>
      </c>
      <c r="BI116">
        <v>0.98</v>
      </c>
      <c r="BJ116">
        <v>3.145</v>
      </c>
      <c r="BK116" t="s">
        <v>63</v>
      </c>
      <c r="BL116">
        <v>0.69299999999999995</v>
      </c>
      <c r="BM116">
        <v>1.6943765281173599</v>
      </c>
      <c r="BN116">
        <v>0.91973790579427706</v>
      </c>
      <c r="BO116">
        <v>5.0244498777506097</v>
      </c>
      <c r="BP116">
        <v>2.3925160171705002</v>
      </c>
      <c r="BQ116">
        <v>23.9461268948655</v>
      </c>
      <c r="BR116">
        <v>23.9461268948655</v>
      </c>
      <c r="BS116" t="s">
        <v>176</v>
      </c>
      <c r="BT116">
        <v>23.9461268948655</v>
      </c>
      <c r="BU116" t="s">
        <v>176</v>
      </c>
      <c r="BV116">
        <v>23.9461268948655</v>
      </c>
      <c r="BW116" t="s">
        <v>176</v>
      </c>
      <c r="BX116" s="8">
        <f>($T116*'Conversion Factors'!$B$3)/($BV116*'Conversion Factors'!$B$4)</f>
        <v>2.7502986303025647</v>
      </c>
      <c r="BY116" s="8">
        <f>($T116*'Conversion Factors'!$B$3)/($BR116*'Conversion Factors'!$B$4)</f>
        <v>2.7502986303025647</v>
      </c>
      <c r="BZ116" s="8">
        <f>($T116*'Conversion Factors'!$B$3)/($BT116*'Conversion Factors'!$B$4)</f>
        <v>2.7502986303025647</v>
      </c>
      <c r="CA116" s="8">
        <f>($U116*'Conversion Factors'!$B$3)/($BV116*'Conversion Factors'!$B$4)</f>
        <v>47.80280952668744</v>
      </c>
      <c r="CB116" s="8">
        <f>($U116*'Conversion Factors'!$B$3)/($BR116*'Conversion Factors'!$B$4)</f>
        <v>47.80280952668744</v>
      </c>
      <c r="CC116" s="8">
        <f>($U116*'Conversion Factors'!$B$3)/($BT116*'Conversion Factors'!$B$4)</f>
        <v>47.80280952668744</v>
      </c>
      <c r="CD116" t="str">
        <f t="shared" si="14"/>
        <v>NO</v>
      </c>
      <c r="CE116" t="str">
        <f t="shared" si="15"/>
        <v>NO</v>
      </c>
      <c r="CF116" t="str">
        <f t="shared" si="16"/>
        <v>NO</v>
      </c>
      <c r="CG116" t="str">
        <f t="shared" si="17"/>
        <v>NO</v>
      </c>
      <c r="CH116" s="8">
        <f t="shared" si="12"/>
        <v>9.9589186513932171E-2</v>
      </c>
      <c r="CI116" t="str">
        <f t="shared" si="13"/>
        <v>NO</v>
      </c>
    </row>
    <row r="117" spans="1:87" x14ac:dyDescent="0.25">
      <c r="A117" s="2">
        <v>110000732253</v>
      </c>
      <c r="B117">
        <v>2019</v>
      </c>
      <c r="C117" t="s">
        <v>950</v>
      </c>
      <c r="D117" t="s">
        <v>951</v>
      </c>
      <c r="E117" t="s">
        <v>952</v>
      </c>
      <c r="F117" t="s">
        <v>259</v>
      </c>
      <c r="G117">
        <v>40160</v>
      </c>
      <c r="H117">
        <v>37.845027999999999</v>
      </c>
      <c r="I117">
        <v>-85.940962999999996</v>
      </c>
      <c r="J117" t="e">
        <v>#N/A</v>
      </c>
      <c r="K117" s="2">
        <v>110000732253</v>
      </c>
      <c r="L117" t="s">
        <v>352</v>
      </c>
      <c r="M117">
        <v>4952</v>
      </c>
      <c r="N117" t="s">
        <v>353</v>
      </c>
      <c r="O117" t="e">
        <v>#N/A</v>
      </c>
      <c r="P117" t="e">
        <v>#N/A</v>
      </c>
      <c r="Q117" t="e">
        <v>#N/A</v>
      </c>
      <c r="R117">
        <v>365</v>
      </c>
      <c r="S117">
        <v>13.52167594</v>
      </c>
      <c r="T117">
        <f t="shared" si="10"/>
        <v>3.7045687506849313E-2</v>
      </c>
      <c r="U117">
        <f t="shared" si="11"/>
        <v>0.64388933047619046</v>
      </c>
      <c r="V117">
        <v>0</v>
      </c>
      <c r="W117" t="s">
        <v>95</v>
      </c>
      <c r="X117" t="s">
        <v>96</v>
      </c>
      <c r="Y117" t="s">
        <v>96</v>
      </c>
      <c r="Z117" t="s">
        <v>953</v>
      </c>
      <c r="AA117" t="s">
        <v>954</v>
      </c>
      <c r="AB117" s="2">
        <v>5140102000422</v>
      </c>
      <c r="AC117" t="e">
        <v>#N/A</v>
      </c>
      <c r="AD117" t="s">
        <v>148</v>
      </c>
      <c r="AE117" t="s">
        <v>352</v>
      </c>
      <c r="AF117">
        <v>2015</v>
      </c>
      <c r="AG117" s="2">
        <v>110000732253</v>
      </c>
      <c r="AH117" s="2">
        <v>110000732253</v>
      </c>
      <c r="AL117">
        <v>2023</v>
      </c>
      <c r="AM117" s="1" t="s">
        <v>955</v>
      </c>
      <c r="AN117" t="s">
        <v>954</v>
      </c>
      <c r="AO117">
        <v>4</v>
      </c>
      <c r="AP117">
        <v>2.63</v>
      </c>
      <c r="AQ117">
        <v>2.1389166666666699</v>
      </c>
      <c r="AR117" t="s">
        <v>102</v>
      </c>
      <c r="AS117">
        <v>2.63</v>
      </c>
      <c r="AT117">
        <v>4.0692149000000004</v>
      </c>
      <c r="AU117">
        <v>10266636</v>
      </c>
      <c r="AV117" t="s">
        <v>101</v>
      </c>
      <c r="AW117">
        <v>1</v>
      </c>
      <c r="AX117">
        <v>0.25600000000000001</v>
      </c>
      <c r="AY117">
        <v>1.1399999999999999</v>
      </c>
      <c r="AZ117">
        <v>3.1320000000000001</v>
      </c>
      <c r="BA117">
        <v>0.75800000000000001</v>
      </c>
      <c r="BB117">
        <v>0.373</v>
      </c>
      <c r="BC117">
        <v>0.31</v>
      </c>
      <c r="BD117">
        <v>0.20100000000000001</v>
      </c>
      <c r="BE117">
        <v>0.13300000000000001</v>
      </c>
      <c r="BF117">
        <v>8.3000000000000004E-2</v>
      </c>
      <c r="BG117">
        <v>0.112</v>
      </c>
      <c r="BH117">
        <v>0.13100000000000001</v>
      </c>
      <c r="BI117">
        <v>0.221</v>
      </c>
      <c r="BJ117">
        <v>0.45100000000000001</v>
      </c>
      <c r="BK117" t="s">
        <v>62</v>
      </c>
      <c r="BL117">
        <v>8.3000000000000004E-2</v>
      </c>
      <c r="BM117">
        <v>0.20293398533007301</v>
      </c>
      <c r="BN117">
        <v>0.102227251042629</v>
      </c>
      <c r="BO117">
        <v>0.62591687041564803</v>
      </c>
      <c r="BP117">
        <v>0.26566270914637902</v>
      </c>
      <c r="BQ117">
        <v>9.9491806845965804</v>
      </c>
      <c r="BR117">
        <v>9.9491806845965804</v>
      </c>
      <c r="BS117" t="s">
        <v>176</v>
      </c>
      <c r="BT117">
        <v>9.9491806845965804</v>
      </c>
      <c r="BU117" t="s">
        <v>176</v>
      </c>
      <c r="BV117">
        <v>9.9491806845965804</v>
      </c>
      <c r="BW117" t="s">
        <v>176</v>
      </c>
      <c r="BX117" s="8">
        <f>($T117*'Conversion Factors'!$B$3)/($BV117*'Conversion Factors'!$B$4)</f>
        <v>3.7234912784530905</v>
      </c>
      <c r="BY117" s="8">
        <f>($T117*'Conversion Factors'!$B$3)/($BR117*'Conversion Factors'!$B$4)</f>
        <v>3.7234912784530905</v>
      </c>
      <c r="BZ117" s="8">
        <f>($T117*'Conversion Factors'!$B$3)/($BT117*'Conversion Factors'!$B$4)</f>
        <v>3.7234912784530905</v>
      </c>
      <c r="CA117" s="8">
        <f>($U117*'Conversion Factors'!$B$3)/($BV117*'Conversion Factors'!$B$4)</f>
        <v>64.717824601684669</v>
      </c>
      <c r="CB117" s="8">
        <f>($U117*'Conversion Factors'!$B$3)/($BR117*'Conversion Factors'!$B$4)</f>
        <v>64.717824601684669</v>
      </c>
      <c r="CC117" s="8">
        <f>($U117*'Conversion Factors'!$B$3)/($BT117*'Conversion Factors'!$B$4)</f>
        <v>64.717824601684669</v>
      </c>
      <c r="CD117" t="str">
        <f t="shared" si="14"/>
        <v>NO</v>
      </c>
      <c r="CE117" t="str">
        <f t="shared" si="15"/>
        <v>NO</v>
      </c>
      <c r="CF117" t="str">
        <f t="shared" si="16"/>
        <v>NO</v>
      </c>
      <c r="CG117" t="str">
        <f t="shared" si="17"/>
        <v>NO</v>
      </c>
      <c r="CH117" s="8">
        <f t="shared" si="12"/>
        <v>0.13482880125350974</v>
      </c>
      <c r="CI117" t="str">
        <f t="shared" si="13"/>
        <v>NO</v>
      </c>
    </row>
    <row r="118" spans="1:87" x14ac:dyDescent="0.25">
      <c r="A118" s="2">
        <v>110000732271</v>
      </c>
      <c r="B118">
        <v>2024</v>
      </c>
      <c r="C118" t="s">
        <v>956</v>
      </c>
      <c r="D118" t="s">
        <v>957</v>
      </c>
      <c r="E118" t="s">
        <v>258</v>
      </c>
      <c r="F118" t="s">
        <v>259</v>
      </c>
      <c r="G118" t="s">
        <v>958</v>
      </c>
      <c r="H118">
        <v>38.322221999999996</v>
      </c>
      <c r="I118">
        <v>-85.555000000000007</v>
      </c>
      <c r="J118" t="e">
        <v>#N/A</v>
      </c>
      <c r="K118" s="2">
        <v>110000732271</v>
      </c>
      <c r="L118" t="s">
        <v>352</v>
      </c>
      <c r="M118">
        <v>4952</v>
      </c>
      <c r="N118" t="s">
        <v>353</v>
      </c>
      <c r="O118" t="e">
        <v>#N/A</v>
      </c>
      <c r="P118" t="e">
        <v>#N/A</v>
      </c>
      <c r="Q118" t="e">
        <v>#N/A</v>
      </c>
      <c r="R118">
        <v>365</v>
      </c>
      <c r="S118">
        <v>19.444964379999998</v>
      </c>
      <c r="T118">
        <f t="shared" si="10"/>
        <v>5.3273875013698624E-2</v>
      </c>
      <c r="U118">
        <f t="shared" si="11"/>
        <v>0.92595068476190467</v>
      </c>
      <c r="V118">
        <v>0</v>
      </c>
      <c r="W118" t="s">
        <v>95</v>
      </c>
      <c r="X118" t="s">
        <v>96</v>
      </c>
      <c r="Y118" t="s">
        <v>96</v>
      </c>
      <c r="Z118" t="s">
        <v>959</v>
      </c>
      <c r="AA118" t="s">
        <v>960</v>
      </c>
      <c r="AB118" s="2">
        <v>5140101000441</v>
      </c>
      <c r="AC118" t="e">
        <v>#N/A</v>
      </c>
      <c r="AD118" t="s">
        <v>115</v>
      </c>
      <c r="AE118" t="s">
        <v>352</v>
      </c>
      <c r="AF118">
        <v>2021</v>
      </c>
      <c r="AG118" s="2">
        <v>110000732271</v>
      </c>
      <c r="AH118" s="2">
        <v>110000732271</v>
      </c>
      <c r="AL118">
        <v>2023</v>
      </c>
      <c r="AM118" s="1" t="s">
        <v>961</v>
      </c>
      <c r="AN118" t="s">
        <v>960</v>
      </c>
      <c r="AO118">
        <v>6</v>
      </c>
      <c r="AP118">
        <v>4.43</v>
      </c>
      <c r="AQ118">
        <v>2.1195416666666702</v>
      </c>
      <c r="AR118" t="s">
        <v>102</v>
      </c>
      <c r="AS118">
        <v>4.43</v>
      </c>
      <c r="AT118">
        <v>6.8542288999999998</v>
      </c>
      <c r="AU118">
        <v>10163680</v>
      </c>
      <c r="AV118" t="s">
        <v>962</v>
      </c>
      <c r="AW118">
        <v>1</v>
      </c>
      <c r="AX118">
        <v>8.4760000000000009</v>
      </c>
      <c r="AY118">
        <v>26.431000000000001</v>
      </c>
      <c r="AZ118">
        <v>50.720999999999997</v>
      </c>
      <c r="BA118">
        <v>22.236999999999998</v>
      </c>
      <c r="BB118">
        <v>12.868</v>
      </c>
      <c r="BC118">
        <v>9.8190000000000008</v>
      </c>
      <c r="BD118">
        <v>6.0960000000000001</v>
      </c>
      <c r="BE118">
        <v>3.895</v>
      </c>
      <c r="BF118">
        <v>2.5859999999999999</v>
      </c>
      <c r="BG118">
        <v>2.4140000000000001</v>
      </c>
      <c r="BH118">
        <v>2.617</v>
      </c>
      <c r="BI118">
        <v>5.5780000000000003</v>
      </c>
      <c r="BJ118">
        <v>13.465</v>
      </c>
      <c r="BK118" t="s">
        <v>63</v>
      </c>
      <c r="BL118">
        <v>2.4140000000000001</v>
      </c>
      <c r="BM118">
        <v>5.9022004889975603</v>
      </c>
      <c r="BN118">
        <v>3.3477009749310298</v>
      </c>
      <c r="BO118">
        <v>20.7237163814181</v>
      </c>
      <c r="BP118">
        <v>9.54216141659996</v>
      </c>
      <c r="BQ118">
        <v>16.758505867970701</v>
      </c>
      <c r="BR118">
        <v>16.758505867970701</v>
      </c>
      <c r="BS118" t="s">
        <v>176</v>
      </c>
      <c r="BT118">
        <v>16.758505867970701</v>
      </c>
      <c r="BU118" t="s">
        <v>176</v>
      </c>
      <c r="BV118">
        <v>16.758505867970701</v>
      </c>
      <c r="BW118" t="s">
        <v>176</v>
      </c>
      <c r="BX118" s="8">
        <f>($T118*'Conversion Factors'!$B$3)/($BV118*'Conversion Factors'!$B$4)</f>
        <v>3.1789155568765266</v>
      </c>
      <c r="BY118" s="8">
        <f>($T118*'Conversion Factors'!$B$3)/($BR118*'Conversion Factors'!$B$4)</f>
        <v>3.1789155568765266</v>
      </c>
      <c r="BZ118" s="8">
        <f>($T118*'Conversion Factors'!$B$3)/($BT118*'Conversion Factors'!$B$4)</f>
        <v>3.1789155568765266</v>
      </c>
      <c r="CA118" s="8">
        <f>($U118*'Conversion Factors'!$B$3)/($BV118*'Conversion Factors'!$B$4)</f>
        <v>55.252579917139634</v>
      </c>
      <c r="CB118" s="8">
        <f>($U118*'Conversion Factors'!$B$3)/($BR118*'Conversion Factors'!$B$4)</f>
        <v>55.252579917139634</v>
      </c>
      <c r="CC118" s="8">
        <f>($U118*'Conversion Factors'!$B$3)/($BT118*'Conversion Factors'!$B$4)</f>
        <v>55.252579917139634</v>
      </c>
      <c r="CD118" t="str">
        <f t="shared" si="14"/>
        <v>NO</v>
      </c>
      <c r="CE118" t="str">
        <f t="shared" si="15"/>
        <v>NO</v>
      </c>
      <c r="CF118" t="str">
        <f t="shared" si="16"/>
        <v>NO</v>
      </c>
      <c r="CG118" t="str">
        <f t="shared" si="17"/>
        <v>NO</v>
      </c>
      <c r="CH118" s="8">
        <f t="shared" si="12"/>
        <v>0.1151095414940409</v>
      </c>
      <c r="CI118" t="str">
        <f t="shared" si="13"/>
        <v>NO</v>
      </c>
    </row>
    <row r="119" spans="1:87" x14ac:dyDescent="0.25">
      <c r="A119" s="2">
        <v>110000732299</v>
      </c>
      <c r="B119">
        <v>2024</v>
      </c>
      <c r="C119" t="s">
        <v>963</v>
      </c>
      <c r="D119" t="s">
        <v>964</v>
      </c>
      <c r="E119" t="s">
        <v>965</v>
      </c>
      <c r="F119" t="s">
        <v>259</v>
      </c>
      <c r="G119">
        <v>40601</v>
      </c>
      <c r="H119">
        <v>38.194721999999999</v>
      </c>
      <c r="I119">
        <v>-84.869444000000001</v>
      </c>
      <c r="J119" t="e">
        <v>#N/A</v>
      </c>
      <c r="K119" s="2">
        <v>110000732299</v>
      </c>
      <c r="L119" t="s">
        <v>352</v>
      </c>
      <c r="M119">
        <v>4952</v>
      </c>
      <c r="N119" t="s">
        <v>353</v>
      </c>
      <c r="O119" t="e">
        <v>#N/A</v>
      </c>
      <c r="P119" t="e">
        <v>#N/A</v>
      </c>
      <c r="Q119" t="e">
        <v>#N/A</v>
      </c>
      <c r="R119">
        <v>365</v>
      </c>
      <c r="S119">
        <v>21.068256250000001</v>
      </c>
      <c r="T119">
        <f t="shared" si="10"/>
        <v>5.7721250000000002E-2</v>
      </c>
      <c r="U119">
        <f t="shared" si="11"/>
        <v>1.0032502976190476</v>
      </c>
      <c r="V119">
        <v>0</v>
      </c>
      <c r="W119" t="s">
        <v>95</v>
      </c>
      <c r="X119" t="s">
        <v>96</v>
      </c>
      <c r="Y119" t="s">
        <v>96</v>
      </c>
      <c r="Z119" t="s">
        <v>966</v>
      </c>
      <c r="AA119" t="s">
        <v>967</v>
      </c>
      <c r="AB119" s="2">
        <v>5100205000053</v>
      </c>
      <c r="AC119" t="e">
        <v>#N/A</v>
      </c>
      <c r="AD119" t="s">
        <v>115</v>
      </c>
      <c r="AE119" t="s">
        <v>352</v>
      </c>
      <c r="AF119">
        <v>2021</v>
      </c>
      <c r="AG119" s="2">
        <v>110000732299</v>
      </c>
      <c r="AH119" s="2">
        <v>110000732299</v>
      </c>
      <c r="AL119">
        <v>2023</v>
      </c>
      <c r="AM119" s="1" t="s">
        <v>968</v>
      </c>
      <c r="AN119" t="s">
        <v>967</v>
      </c>
      <c r="AO119">
        <v>9.9</v>
      </c>
      <c r="AP119">
        <v>7.06</v>
      </c>
      <c r="AQ119">
        <v>1.2228172168336899</v>
      </c>
      <c r="AR119" t="s">
        <v>102</v>
      </c>
      <c r="AS119">
        <v>7.06</v>
      </c>
      <c r="AT119">
        <v>10.923443799999999</v>
      </c>
      <c r="AU119">
        <v>1825594</v>
      </c>
      <c r="AV119" t="s">
        <v>969</v>
      </c>
      <c r="AW119">
        <v>6</v>
      </c>
      <c r="AX119">
        <v>7401.1760000000004</v>
      </c>
      <c r="AY119">
        <v>12158.782999999999</v>
      </c>
      <c r="AZ119">
        <v>13749.075000000001</v>
      </c>
      <c r="BA119">
        <v>14623.434999999999</v>
      </c>
      <c r="BB119">
        <v>11668.686</v>
      </c>
      <c r="BC119">
        <v>8957.3169999999991</v>
      </c>
      <c r="BD119">
        <v>5257.518</v>
      </c>
      <c r="BE119">
        <v>2371.377</v>
      </c>
      <c r="BF119">
        <v>2031.6079999999999</v>
      </c>
      <c r="BG119">
        <v>2025.29</v>
      </c>
      <c r="BH119">
        <v>2211.8040000000001</v>
      </c>
      <c r="BI119">
        <v>4585.3100000000004</v>
      </c>
      <c r="BJ119">
        <v>9633.4150000000009</v>
      </c>
      <c r="BK119" t="s">
        <v>63</v>
      </c>
      <c r="BL119">
        <v>2025.29</v>
      </c>
      <c r="BM119">
        <v>4951.8092909535499</v>
      </c>
      <c r="BN119">
        <v>3559.6935339750098</v>
      </c>
      <c r="BO119">
        <v>18095.784841075802</v>
      </c>
      <c r="BP119">
        <v>11003.004524194201</v>
      </c>
      <c r="BQ119">
        <v>26.7076865525672</v>
      </c>
      <c r="BR119">
        <v>4951.8092909535499</v>
      </c>
      <c r="BS119" t="s">
        <v>104</v>
      </c>
      <c r="BT119">
        <v>11003.004524194201</v>
      </c>
      <c r="BU119" t="s">
        <v>105</v>
      </c>
      <c r="BV119">
        <v>3559.6935339750098</v>
      </c>
      <c r="BW119" t="s">
        <v>106</v>
      </c>
      <c r="BX119" s="8">
        <f>($T119*'Conversion Factors'!$B$3)/($BV119*'Conversion Factors'!$B$4)</f>
        <v>1.6215230173352677E-2</v>
      </c>
      <c r="BY119" s="8">
        <f>($T119*'Conversion Factors'!$B$3)/($BR119*'Conversion Factors'!$B$4)</f>
        <v>1.1656597943998131E-2</v>
      </c>
      <c r="BZ119" s="8">
        <f>($T119*'Conversion Factors'!$B$3)/($BT119*'Conversion Factors'!$B$4)</f>
        <v>5.2459534914375749E-3</v>
      </c>
      <c r="CA119" s="8">
        <f>($U119*'Conversion Factors'!$B$3)/($BV119*'Conversion Factors'!$B$4)</f>
        <v>0.28183614348922509</v>
      </c>
      <c r="CB119" s="8">
        <f>($U119*'Conversion Factors'!$B$3)/($BR119*'Conversion Factors'!$B$4)</f>
        <v>0.20260277378853894</v>
      </c>
      <c r="CC119" s="8">
        <f>($U119*'Conversion Factors'!$B$3)/($BT119*'Conversion Factors'!$B$4)</f>
        <v>9.1179667827367375E-2</v>
      </c>
      <c r="CD119" t="str">
        <f t="shared" si="14"/>
        <v>NO</v>
      </c>
      <c r="CE119" t="str">
        <f t="shared" si="15"/>
        <v>NO</v>
      </c>
      <c r="CF119" t="str">
        <f t="shared" si="16"/>
        <v>NO</v>
      </c>
      <c r="CG119" t="str">
        <f t="shared" si="17"/>
        <v>NO</v>
      </c>
      <c r="CH119" s="8">
        <f t="shared" si="12"/>
        <v>5.8715863226921892E-4</v>
      </c>
      <c r="CI119" t="str">
        <f t="shared" si="13"/>
        <v>NO</v>
      </c>
    </row>
    <row r="120" spans="1:87" x14ac:dyDescent="0.25">
      <c r="A120" s="2">
        <v>110000732324</v>
      </c>
      <c r="B120">
        <v>2019</v>
      </c>
      <c r="C120" t="s">
        <v>970</v>
      </c>
      <c r="D120" t="s">
        <v>971</v>
      </c>
      <c r="E120" t="s">
        <v>972</v>
      </c>
      <c r="F120" t="s">
        <v>259</v>
      </c>
      <c r="G120">
        <v>40330</v>
      </c>
      <c r="H120">
        <v>37.776316000000001</v>
      </c>
      <c r="I120">
        <v>-84.867384999999999</v>
      </c>
      <c r="J120" t="e">
        <v>#N/A</v>
      </c>
      <c r="K120" s="2">
        <v>110000732324</v>
      </c>
      <c r="L120" t="s">
        <v>352</v>
      </c>
      <c r="M120">
        <v>4952</v>
      </c>
      <c r="N120" t="s">
        <v>353</v>
      </c>
      <c r="O120" t="e">
        <v>#N/A</v>
      </c>
      <c r="P120" t="e">
        <v>#N/A</v>
      </c>
      <c r="Q120" t="e">
        <v>#N/A</v>
      </c>
      <c r="R120">
        <v>365</v>
      </c>
      <c r="S120">
        <v>1.8070347</v>
      </c>
      <c r="T120">
        <f t="shared" si="10"/>
        <v>4.9507800000000001E-3</v>
      </c>
      <c r="U120">
        <f t="shared" si="11"/>
        <v>8.6049271428571425E-2</v>
      </c>
      <c r="V120">
        <v>0</v>
      </c>
      <c r="W120" t="s">
        <v>95</v>
      </c>
      <c r="X120" t="s">
        <v>96</v>
      </c>
      <c r="Y120" t="s">
        <v>96</v>
      </c>
      <c r="Z120" t="s">
        <v>973</v>
      </c>
      <c r="AA120" t="s">
        <v>974</v>
      </c>
      <c r="AB120" s="2">
        <v>5140102000788</v>
      </c>
      <c r="AC120" t="e">
        <v>#N/A</v>
      </c>
      <c r="AD120" t="s">
        <v>148</v>
      </c>
      <c r="AE120" t="s">
        <v>352</v>
      </c>
      <c r="AF120">
        <v>2015</v>
      </c>
      <c r="AG120" s="2">
        <v>110000732324</v>
      </c>
      <c r="AH120" s="2">
        <v>110000732324</v>
      </c>
      <c r="AL120">
        <v>2023</v>
      </c>
      <c r="AM120" s="1" t="s">
        <v>975</v>
      </c>
      <c r="AN120" t="s">
        <v>974</v>
      </c>
      <c r="AO120">
        <v>3.5</v>
      </c>
      <c r="AP120">
        <v>1.93</v>
      </c>
      <c r="AQ120">
        <v>1.5375000000000001</v>
      </c>
      <c r="AR120" t="s">
        <v>102</v>
      </c>
      <c r="AS120">
        <v>1.93</v>
      </c>
      <c r="AT120">
        <v>2.9861539000000001</v>
      </c>
      <c r="AU120">
        <v>10264760</v>
      </c>
      <c r="AV120" t="s">
        <v>976</v>
      </c>
      <c r="AW120">
        <v>1</v>
      </c>
      <c r="AX120">
        <v>8.734</v>
      </c>
      <c r="AY120">
        <v>28.279</v>
      </c>
      <c r="AZ120">
        <v>52.375999999999998</v>
      </c>
      <c r="BA120">
        <v>23.681999999999999</v>
      </c>
      <c r="BB120">
        <v>12.571</v>
      </c>
      <c r="BC120">
        <v>9.9610000000000003</v>
      </c>
      <c r="BD120">
        <v>6.09</v>
      </c>
      <c r="BE120">
        <v>3.9140000000000001</v>
      </c>
      <c r="BF120">
        <v>2.6760000000000002</v>
      </c>
      <c r="BG120">
        <v>2.7759999999999998</v>
      </c>
      <c r="BH120">
        <v>2.6970000000000001</v>
      </c>
      <c r="BI120">
        <v>5.33</v>
      </c>
      <c r="BJ120">
        <v>13.781000000000001</v>
      </c>
      <c r="BK120" t="s">
        <v>62</v>
      </c>
      <c r="BL120">
        <v>2.6760000000000002</v>
      </c>
      <c r="BM120">
        <v>6.5427872860635699</v>
      </c>
      <c r="BN120">
        <v>3.7245230076027802</v>
      </c>
      <c r="BO120">
        <v>21.354523227383901</v>
      </c>
      <c r="BP120">
        <v>10.2654295683952</v>
      </c>
      <c r="BQ120">
        <v>7.3011097799511004</v>
      </c>
      <c r="BR120">
        <v>7.3011097799511004</v>
      </c>
      <c r="BS120" t="s">
        <v>176</v>
      </c>
      <c r="BT120">
        <v>10.2654295683952</v>
      </c>
      <c r="BU120" t="s">
        <v>105</v>
      </c>
      <c r="BV120">
        <v>7.3011097799511004</v>
      </c>
      <c r="BW120" t="s">
        <v>176</v>
      </c>
      <c r="BX120" s="8">
        <f>($T120*'Conversion Factors'!$B$3)/($BV120*'Conversion Factors'!$B$4)</f>
        <v>0.67808595531529703</v>
      </c>
      <c r="BY120" s="8">
        <f>($T120*'Conversion Factors'!$B$3)/($BR120*'Conversion Factors'!$B$4)</f>
        <v>0.67808595531529703</v>
      </c>
      <c r="BZ120" s="8">
        <f>($T120*'Conversion Factors'!$B$3)/($BT120*'Conversion Factors'!$B$4)</f>
        <v>0.48227694389353815</v>
      </c>
      <c r="CA120" s="8">
        <f>($U120*'Conversion Factors'!$B$3)/($BV120*'Conversion Factors'!$B$4)</f>
        <v>11.785779699527781</v>
      </c>
      <c r="CB120" s="8">
        <f>($U120*'Conversion Factors'!$B$3)/($BR120*'Conversion Factors'!$B$4)</f>
        <v>11.785779699527781</v>
      </c>
      <c r="CC120" s="8">
        <f>($U120*'Conversion Factors'!$B$3)/($BT120*'Conversion Factors'!$B$4)</f>
        <v>8.3824325962448292</v>
      </c>
      <c r="CD120" t="str">
        <f t="shared" si="14"/>
        <v>NO</v>
      </c>
      <c r="CE120" t="str">
        <f t="shared" si="15"/>
        <v>NO</v>
      </c>
      <c r="CF120" t="str">
        <f t="shared" si="16"/>
        <v>NO</v>
      </c>
      <c r="CG120" t="str">
        <f t="shared" si="17"/>
        <v>NO</v>
      </c>
      <c r="CH120" s="8">
        <f t="shared" si="12"/>
        <v>2.4553707707349545E-2</v>
      </c>
      <c r="CI120" t="str">
        <f t="shared" si="13"/>
        <v>NO</v>
      </c>
    </row>
    <row r="121" spans="1:87" x14ac:dyDescent="0.25">
      <c r="A121" s="2">
        <v>110000732351</v>
      </c>
      <c r="B121">
        <v>2021</v>
      </c>
      <c r="C121" t="s">
        <v>977</v>
      </c>
      <c r="D121" t="s">
        <v>978</v>
      </c>
      <c r="E121" t="s">
        <v>979</v>
      </c>
      <c r="F121" t="s">
        <v>259</v>
      </c>
      <c r="G121">
        <v>40422</v>
      </c>
      <c r="H121">
        <v>37.621431000000001</v>
      </c>
      <c r="I121">
        <v>-84.733756</v>
      </c>
      <c r="J121" t="e">
        <v>#N/A</v>
      </c>
      <c r="K121" s="2">
        <v>110000732351</v>
      </c>
      <c r="L121" t="s">
        <v>352</v>
      </c>
      <c r="M121">
        <v>4952</v>
      </c>
      <c r="N121" t="s">
        <v>353</v>
      </c>
      <c r="O121" t="e">
        <v>#N/A</v>
      </c>
      <c r="P121" t="e">
        <v>#N/A</v>
      </c>
      <c r="Q121" t="e">
        <v>#N/A</v>
      </c>
      <c r="R121">
        <v>365</v>
      </c>
      <c r="S121">
        <v>25.31644563</v>
      </c>
      <c r="T121">
        <f t="shared" si="10"/>
        <v>6.9360125013698634E-2</v>
      </c>
      <c r="U121">
        <f t="shared" si="11"/>
        <v>1.2055450300000001</v>
      </c>
      <c r="V121">
        <v>0</v>
      </c>
      <c r="W121" t="s">
        <v>95</v>
      </c>
      <c r="X121" t="s">
        <v>96</v>
      </c>
      <c r="Y121" t="s">
        <v>96</v>
      </c>
      <c r="Z121" t="s">
        <v>980</v>
      </c>
      <c r="AA121" t="s">
        <v>981</v>
      </c>
      <c r="AB121" s="2">
        <v>5100205001070</v>
      </c>
      <c r="AC121" t="e">
        <v>#N/A</v>
      </c>
      <c r="AD121" t="s">
        <v>115</v>
      </c>
      <c r="AE121" t="s">
        <v>352</v>
      </c>
      <c r="AF121">
        <v>2021</v>
      </c>
      <c r="AG121" s="2">
        <v>110000732351</v>
      </c>
      <c r="AH121" s="2">
        <v>110000732351</v>
      </c>
      <c r="AL121">
        <v>2023</v>
      </c>
      <c r="AM121" s="1" t="s">
        <v>982</v>
      </c>
      <c r="AN121" t="s">
        <v>983</v>
      </c>
      <c r="AO121">
        <v>6.5</v>
      </c>
      <c r="AP121">
        <v>5.59</v>
      </c>
      <c r="AQ121">
        <v>5.1661666666666699</v>
      </c>
      <c r="AR121" t="s">
        <v>102</v>
      </c>
      <c r="AS121">
        <v>5.59</v>
      </c>
      <c r="AT121">
        <v>8.6490156999999996</v>
      </c>
      <c r="AU121">
        <v>1827632</v>
      </c>
      <c r="AV121" t="s">
        <v>101</v>
      </c>
      <c r="AW121">
        <v>1</v>
      </c>
      <c r="AX121">
        <v>20.48</v>
      </c>
      <c r="AY121">
        <v>61.417999999999999</v>
      </c>
      <c r="AZ121">
        <v>103.41500000000001</v>
      </c>
      <c r="BA121">
        <v>53.381999999999998</v>
      </c>
      <c r="BB121">
        <v>29.097999999999999</v>
      </c>
      <c r="BC121">
        <v>22.597999999999999</v>
      </c>
      <c r="BD121">
        <v>13.734</v>
      </c>
      <c r="BE121">
        <v>8.8000000000000007</v>
      </c>
      <c r="BF121">
        <v>5.8029999999999999</v>
      </c>
      <c r="BG121">
        <v>5.681</v>
      </c>
      <c r="BH121">
        <v>5.2969999999999997</v>
      </c>
      <c r="BI121">
        <v>13.667999999999999</v>
      </c>
      <c r="BJ121">
        <v>32.445</v>
      </c>
      <c r="BK121" t="s">
        <v>64</v>
      </c>
      <c r="BL121">
        <v>5.2969999999999997</v>
      </c>
      <c r="BM121">
        <v>12.9511002444988</v>
      </c>
      <c r="BN121">
        <v>7.5518415511987396</v>
      </c>
      <c r="BO121">
        <v>50.073349633251802</v>
      </c>
      <c r="BP121">
        <v>22.6932415616348</v>
      </c>
      <c r="BQ121">
        <v>21.146737652811701</v>
      </c>
      <c r="BR121">
        <v>21.146737652811701</v>
      </c>
      <c r="BS121" t="s">
        <v>176</v>
      </c>
      <c r="BT121">
        <v>22.6932415616348</v>
      </c>
      <c r="BU121" t="s">
        <v>105</v>
      </c>
      <c r="BV121">
        <v>21.146737652811701</v>
      </c>
      <c r="BW121" t="s">
        <v>176</v>
      </c>
      <c r="BX121" s="8">
        <f>($T121*'Conversion Factors'!$B$3)/($BV121*'Conversion Factors'!$B$4)</f>
        <v>3.2799444601080778</v>
      </c>
      <c r="BY121" s="8">
        <f>($T121*'Conversion Factors'!$B$3)/($BR121*'Conversion Factors'!$B$4)</f>
        <v>3.2799444601080778</v>
      </c>
      <c r="BZ121" s="8">
        <f>($T121*'Conversion Factors'!$B$3)/($BT121*'Conversion Factors'!$B$4)</f>
        <v>3.0564220992984485</v>
      </c>
      <c r="CA121" s="8">
        <f>($U121*'Conversion Factors'!$B$3)/($BV121*'Conversion Factors'!$B$4)</f>
        <v>57.008558473307069</v>
      </c>
      <c r="CB121" s="8">
        <f>($U121*'Conversion Factors'!$B$3)/($BR121*'Conversion Factors'!$B$4)</f>
        <v>57.008558473307069</v>
      </c>
      <c r="CC121" s="8">
        <f>($U121*'Conversion Factors'!$B$3)/($BT121*'Conversion Factors'!$B$4)</f>
        <v>53.123526963996845</v>
      </c>
      <c r="CD121" t="str">
        <f t="shared" si="14"/>
        <v>NO</v>
      </c>
      <c r="CE121" t="str">
        <f t="shared" si="15"/>
        <v>NO</v>
      </c>
      <c r="CF121" t="str">
        <f t="shared" si="16"/>
        <v>NO</v>
      </c>
      <c r="CG121" t="str">
        <f t="shared" si="17"/>
        <v>NO</v>
      </c>
      <c r="CH121" s="8">
        <f t="shared" si="12"/>
        <v>0.11876783015272306</v>
      </c>
      <c r="CI121" t="str">
        <f t="shared" si="13"/>
        <v>NO</v>
      </c>
    </row>
    <row r="122" spans="1:87" x14ac:dyDescent="0.25">
      <c r="A122" s="2">
        <v>110000732379</v>
      </c>
      <c r="B122">
        <v>2019</v>
      </c>
      <c r="C122" t="s">
        <v>984</v>
      </c>
      <c r="D122" t="s">
        <v>985</v>
      </c>
      <c r="E122" t="s">
        <v>258</v>
      </c>
      <c r="F122" t="s">
        <v>259</v>
      </c>
      <c r="G122">
        <v>40272</v>
      </c>
      <c r="H122">
        <v>38.08614</v>
      </c>
      <c r="I122">
        <v>-85.898780000000002</v>
      </c>
      <c r="J122" t="e">
        <v>#N/A</v>
      </c>
      <c r="K122" s="2">
        <v>110000732379</v>
      </c>
      <c r="L122" t="s">
        <v>352</v>
      </c>
      <c r="M122">
        <v>4952</v>
      </c>
      <c r="N122" t="s">
        <v>353</v>
      </c>
      <c r="O122" t="e">
        <v>#N/A</v>
      </c>
      <c r="P122" t="e">
        <v>#N/A</v>
      </c>
      <c r="Q122" t="e">
        <v>#N/A</v>
      </c>
      <c r="R122">
        <v>365</v>
      </c>
      <c r="S122">
        <v>212.68922760000001</v>
      </c>
      <c r="T122">
        <f t="shared" si="10"/>
        <v>0.5827102126027397</v>
      </c>
      <c r="U122">
        <f t="shared" si="11"/>
        <v>10.128058457142858</v>
      </c>
      <c r="V122">
        <v>0</v>
      </c>
      <c r="W122" t="s">
        <v>95</v>
      </c>
      <c r="X122" t="s">
        <v>96</v>
      </c>
      <c r="Y122" t="s">
        <v>96</v>
      </c>
      <c r="Z122" t="s">
        <v>986</v>
      </c>
      <c r="AA122" t="s">
        <v>241</v>
      </c>
      <c r="AB122" s="2">
        <v>5140101000005</v>
      </c>
      <c r="AC122" t="e">
        <v>#N/A</v>
      </c>
      <c r="AD122" t="s">
        <v>148</v>
      </c>
      <c r="AE122" t="s">
        <v>352</v>
      </c>
      <c r="AF122">
        <v>2015</v>
      </c>
      <c r="AG122" s="2">
        <v>110000732379</v>
      </c>
      <c r="AH122" s="2">
        <v>110000732379</v>
      </c>
      <c r="AL122">
        <v>2023</v>
      </c>
      <c r="AM122" s="1" t="s">
        <v>987</v>
      </c>
      <c r="AN122" t="s">
        <v>241</v>
      </c>
      <c r="AO122">
        <v>60</v>
      </c>
      <c r="AP122">
        <v>33.4</v>
      </c>
      <c r="AQ122">
        <v>31.119416666666702</v>
      </c>
      <c r="AR122" t="s">
        <v>102</v>
      </c>
      <c r="AS122">
        <v>33.4</v>
      </c>
      <c r="AT122">
        <v>51.677481999999998</v>
      </c>
      <c r="AU122">
        <v>10164022</v>
      </c>
      <c r="AV122" t="s">
        <v>264</v>
      </c>
      <c r="AW122">
        <v>8</v>
      </c>
      <c r="AX122">
        <v>124376.58</v>
      </c>
      <c r="AY122">
        <v>169028.20300000001</v>
      </c>
      <c r="AZ122">
        <v>201742.995</v>
      </c>
      <c r="BA122">
        <v>236042.59099999999</v>
      </c>
      <c r="BB122">
        <v>198689.337</v>
      </c>
      <c r="BC122">
        <v>151600.492</v>
      </c>
      <c r="BD122">
        <v>100001.412</v>
      </c>
      <c r="BE122">
        <v>62051.156999999999</v>
      </c>
      <c r="BF122">
        <v>48024.485999999997</v>
      </c>
      <c r="BG122">
        <v>43630.41</v>
      </c>
      <c r="BH122">
        <v>52179.868000000002</v>
      </c>
      <c r="BI122">
        <v>87775.455000000002</v>
      </c>
      <c r="BJ122">
        <v>151420.06899999999</v>
      </c>
      <c r="BK122" t="s">
        <v>63</v>
      </c>
      <c r="BL122">
        <v>43630.41</v>
      </c>
      <c r="BM122">
        <v>106675.819070905</v>
      </c>
      <c r="BN122">
        <v>85437.182605960406</v>
      </c>
      <c r="BO122">
        <v>304099.21760391199</v>
      </c>
      <c r="BP122">
        <v>241564.297226644</v>
      </c>
      <c r="BQ122">
        <v>126.35081173594099</v>
      </c>
      <c r="BR122">
        <v>106675.819070905</v>
      </c>
      <c r="BS122" t="s">
        <v>104</v>
      </c>
      <c r="BT122">
        <v>241564.297226644</v>
      </c>
      <c r="BU122" t="s">
        <v>105</v>
      </c>
      <c r="BV122">
        <v>85437.182605960406</v>
      </c>
      <c r="BW122" t="s">
        <v>106</v>
      </c>
      <c r="BX122" s="8">
        <f>($T122*'Conversion Factors'!$B$3)/($BV122*'Conversion Factors'!$B$4)</f>
        <v>6.8203350675808423E-3</v>
      </c>
      <c r="BY122" s="8">
        <f>($T122*'Conversion Factors'!$B$3)/($BR122*'Conversion Factors'!$B$4)</f>
        <v>5.462439545136517E-3</v>
      </c>
      <c r="BZ122" s="8">
        <f>($T122*'Conversion Factors'!$B$3)/($BT122*'Conversion Factors'!$B$4)</f>
        <v>2.4122364906268442E-3</v>
      </c>
      <c r="CA122" s="8">
        <f>($U122*'Conversion Factors'!$B$3)/($BV122*'Conversion Factors'!$B$4)</f>
        <v>0.11854391903176227</v>
      </c>
      <c r="CB122" s="8">
        <f>($U122*'Conversion Factors'!$B$3)/($BR122*'Conversion Factors'!$B$4)</f>
        <v>9.4942401617849004E-2</v>
      </c>
      <c r="CC122" s="8">
        <f>($U122*'Conversion Factors'!$B$3)/($BT122*'Conversion Factors'!$B$4)</f>
        <v>4.1926967575180871E-2</v>
      </c>
      <c r="CD122" t="str">
        <f t="shared" si="14"/>
        <v>NO</v>
      </c>
      <c r="CE122" t="str">
        <f t="shared" si="15"/>
        <v>NO</v>
      </c>
      <c r="CF122" t="str">
        <f t="shared" si="16"/>
        <v>NO</v>
      </c>
      <c r="CG122" t="str">
        <f t="shared" si="17"/>
        <v>NO</v>
      </c>
      <c r="CH122" s="8">
        <f t="shared" si="12"/>
        <v>2.4696649798283806E-4</v>
      </c>
      <c r="CI122" t="str">
        <f t="shared" si="13"/>
        <v>NO</v>
      </c>
    </row>
    <row r="123" spans="1:87" x14ac:dyDescent="0.25">
      <c r="A123" s="2">
        <v>110000734484</v>
      </c>
      <c r="B123">
        <v>2024</v>
      </c>
      <c r="C123" t="s">
        <v>988</v>
      </c>
      <c r="D123" t="s">
        <v>989</v>
      </c>
      <c r="E123" t="s">
        <v>990</v>
      </c>
      <c r="F123" t="s">
        <v>110</v>
      </c>
      <c r="G123" t="s">
        <v>991</v>
      </c>
      <c r="H123">
        <v>39.573918999999997</v>
      </c>
      <c r="I123">
        <v>-75.479337000000001</v>
      </c>
      <c r="J123" t="e">
        <v>#N/A</v>
      </c>
      <c r="K123" s="2">
        <v>110000734484</v>
      </c>
      <c r="L123" t="s">
        <v>352</v>
      </c>
      <c r="M123">
        <v>4952</v>
      </c>
      <c r="N123" t="s">
        <v>353</v>
      </c>
      <c r="O123" t="e">
        <v>#N/A</v>
      </c>
      <c r="P123" t="e">
        <v>#N/A</v>
      </c>
      <c r="Q123" t="e">
        <v>#N/A</v>
      </c>
      <c r="R123">
        <v>365</v>
      </c>
      <c r="S123">
        <v>36.58</v>
      </c>
      <c r="T123">
        <f t="shared" si="10"/>
        <v>0.10021917808219177</v>
      </c>
      <c r="U123">
        <f t="shared" si="11"/>
        <v>1.7419047619047618</v>
      </c>
      <c r="V123">
        <v>0</v>
      </c>
      <c r="W123" t="s">
        <v>95</v>
      </c>
      <c r="X123" t="s">
        <v>96</v>
      </c>
      <c r="Y123" t="s">
        <v>96</v>
      </c>
      <c r="Z123" t="s">
        <v>992</v>
      </c>
      <c r="AA123" t="s">
        <v>993</v>
      </c>
      <c r="AB123" s="2">
        <v>2040206002345</v>
      </c>
      <c r="AC123" t="e">
        <v>#N/A</v>
      </c>
      <c r="AD123" t="s">
        <v>115</v>
      </c>
      <c r="AE123" t="s">
        <v>352</v>
      </c>
      <c r="AF123">
        <v>2021</v>
      </c>
      <c r="AG123" s="2">
        <v>110000734484</v>
      </c>
      <c r="AH123" s="2">
        <v>110000734484</v>
      </c>
      <c r="AL123">
        <v>2023</v>
      </c>
      <c r="AM123" s="1" t="s">
        <v>994</v>
      </c>
      <c r="AN123" t="s">
        <v>993</v>
      </c>
      <c r="AO123">
        <v>1.4</v>
      </c>
      <c r="AP123">
        <v>0.81</v>
      </c>
      <c r="AQ123">
        <v>0.61816666666666698</v>
      </c>
      <c r="AR123" t="s">
        <v>102</v>
      </c>
      <c r="AS123">
        <v>0.81</v>
      </c>
      <c r="AT123">
        <v>1.2532563000000001</v>
      </c>
      <c r="AU123">
        <v>24903502</v>
      </c>
      <c r="AV123" t="s">
        <v>995</v>
      </c>
      <c r="AW123">
        <v>4</v>
      </c>
      <c r="AX123">
        <v>135.976</v>
      </c>
      <c r="AY123">
        <v>320.60899999999998</v>
      </c>
      <c r="AZ123">
        <v>360.45</v>
      </c>
      <c r="BA123">
        <v>406.762</v>
      </c>
      <c r="BB123">
        <v>206.5</v>
      </c>
      <c r="BC123">
        <v>119.346</v>
      </c>
      <c r="BD123">
        <v>85.462000000000003</v>
      </c>
      <c r="BE123">
        <v>57.843000000000004</v>
      </c>
      <c r="BF123">
        <v>47.923999999999999</v>
      </c>
      <c r="BG123">
        <v>46.591999999999999</v>
      </c>
      <c r="BH123">
        <v>45.533999999999999</v>
      </c>
      <c r="BI123">
        <v>75.656000000000006</v>
      </c>
      <c r="BJ123">
        <v>196.58799999999999</v>
      </c>
      <c r="BK123" t="s">
        <v>64</v>
      </c>
      <c r="BL123">
        <v>45.533999999999999</v>
      </c>
      <c r="BM123">
        <v>111.330073349633</v>
      </c>
      <c r="BN123">
        <v>70.023895081408995</v>
      </c>
      <c r="BO123">
        <v>332.45965770171199</v>
      </c>
      <c r="BP123">
        <v>189.957249514544</v>
      </c>
      <c r="BQ123">
        <v>3.0641963325183399</v>
      </c>
      <c r="BR123">
        <v>111.330073349633</v>
      </c>
      <c r="BS123" t="s">
        <v>104</v>
      </c>
      <c r="BT123">
        <v>189.957249514544</v>
      </c>
      <c r="BU123" t="s">
        <v>105</v>
      </c>
      <c r="BV123">
        <v>70.023895081408995</v>
      </c>
      <c r="BW123" t="s">
        <v>106</v>
      </c>
      <c r="BX123" s="8">
        <f>($T123*'Conversion Factors'!$B$3)/($BV123*'Conversion Factors'!$B$4)</f>
        <v>1.4312139872493252</v>
      </c>
      <c r="BY123" s="8">
        <f>($T123*'Conversion Factors'!$B$3)/($BR123*'Conversion Factors'!$B$4)</f>
        <v>0.90019861720069694</v>
      </c>
      <c r="BZ123" s="8">
        <f>($T123*'Conversion Factors'!$B$3)/($BT123*'Conversion Factors'!$B$4)</f>
        <v>0.52758806699040217</v>
      </c>
      <c r="CA123" s="8">
        <f>($U123*'Conversion Factors'!$B$3)/($BV123*'Conversion Factors'!$B$4)</f>
        <v>24.875862159333508</v>
      </c>
      <c r="CB123" s="8">
        <f>($U123*'Conversion Factors'!$B$3)/($BR123*'Conversion Factors'!$B$4)</f>
        <v>15.646309298964493</v>
      </c>
      <c r="CC123" s="8">
        <f>($U123*'Conversion Factors'!$B$3)/($BT123*'Conversion Factors'!$B$4)</f>
        <v>9.1699830691188939</v>
      </c>
      <c r="CD123" t="str">
        <f t="shared" si="14"/>
        <v>NO</v>
      </c>
      <c r="CE123" t="str">
        <f t="shared" si="15"/>
        <v>NO</v>
      </c>
      <c r="CF123" t="str">
        <f t="shared" si="16"/>
        <v>NO</v>
      </c>
      <c r="CG123" t="str">
        <f t="shared" si="17"/>
        <v>NO</v>
      </c>
      <c r="CH123" s="8">
        <f t="shared" si="12"/>
        <v>5.1824712831944807E-2</v>
      </c>
      <c r="CI123" t="str">
        <f t="shared" si="13"/>
        <v>NO</v>
      </c>
    </row>
    <row r="124" spans="1:87" x14ac:dyDescent="0.25">
      <c r="A124" s="2">
        <v>110000734616</v>
      </c>
      <c r="B124">
        <v>2021</v>
      </c>
      <c r="C124" t="s">
        <v>996</v>
      </c>
      <c r="D124" t="s">
        <v>997</v>
      </c>
      <c r="E124" t="s">
        <v>998</v>
      </c>
      <c r="F124" t="s">
        <v>999</v>
      </c>
      <c r="G124">
        <v>89406</v>
      </c>
      <c r="H124">
        <v>39.463894000000003</v>
      </c>
      <c r="I124">
        <v>-118.75532800000001</v>
      </c>
      <c r="J124" t="e">
        <v>#N/A</v>
      </c>
      <c r="K124" s="2">
        <v>110000734616</v>
      </c>
      <c r="L124" t="s">
        <v>352</v>
      </c>
      <c r="M124">
        <v>4952</v>
      </c>
      <c r="N124" t="s">
        <v>353</v>
      </c>
      <c r="O124" t="e">
        <v>#N/A</v>
      </c>
      <c r="P124" t="e">
        <v>#N/A</v>
      </c>
      <c r="Q124" t="e">
        <v>#N/A</v>
      </c>
      <c r="R124">
        <v>365</v>
      </c>
      <c r="S124">
        <v>3.5919650000000001</v>
      </c>
      <c r="T124">
        <f t="shared" si="10"/>
        <v>9.8410000000000008E-3</v>
      </c>
      <c r="U124">
        <f t="shared" si="11"/>
        <v>0.17104595238095238</v>
      </c>
      <c r="V124">
        <v>0</v>
      </c>
      <c r="W124" t="s">
        <v>95</v>
      </c>
      <c r="X124" t="s">
        <v>96</v>
      </c>
      <c r="Y124" t="s">
        <v>96</v>
      </c>
      <c r="Z124" t="s">
        <v>1000</v>
      </c>
      <c r="AA124" t="s">
        <v>1001</v>
      </c>
      <c r="AB124" s="2">
        <v>16050203000527</v>
      </c>
      <c r="AC124" t="e">
        <v>#N/A</v>
      </c>
      <c r="AD124" t="s">
        <v>115</v>
      </c>
      <c r="AE124" t="s">
        <v>352</v>
      </c>
      <c r="AF124">
        <v>2021</v>
      </c>
      <c r="AG124" s="2">
        <v>110000734616</v>
      </c>
      <c r="AH124" s="2">
        <v>110000734616</v>
      </c>
      <c r="AL124">
        <v>2023</v>
      </c>
      <c r="AM124">
        <v>16050203000527</v>
      </c>
      <c r="AN124" t="s">
        <v>1001</v>
      </c>
      <c r="AO124" t="s">
        <v>101</v>
      </c>
      <c r="AP124" t="s">
        <v>101</v>
      </c>
      <c r="AQ124">
        <v>1.18583333333333</v>
      </c>
      <c r="AR124" t="s">
        <v>102</v>
      </c>
      <c r="AS124">
        <v>1.18583333333333</v>
      </c>
      <c r="AT124">
        <v>1.8347569083333299</v>
      </c>
      <c r="AU124" t="s">
        <v>101</v>
      </c>
      <c r="AV124" t="s">
        <v>101</v>
      </c>
      <c r="AW124" t="s">
        <v>101</v>
      </c>
      <c r="AX124" t="s">
        <v>101</v>
      </c>
      <c r="AY124" t="s">
        <v>101</v>
      </c>
      <c r="AZ124" t="s">
        <v>101</v>
      </c>
      <c r="BA124" t="s">
        <v>101</v>
      </c>
      <c r="BB124" t="s">
        <v>101</v>
      </c>
      <c r="BC124" t="s">
        <v>101</v>
      </c>
      <c r="BD124" t="s">
        <v>101</v>
      </c>
      <c r="BE124" t="s">
        <v>101</v>
      </c>
      <c r="BF124" t="s">
        <v>101</v>
      </c>
      <c r="BG124" t="s">
        <v>101</v>
      </c>
      <c r="BH124" t="s">
        <v>101</v>
      </c>
      <c r="BI124" t="s">
        <v>101</v>
      </c>
      <c r="BJ124" t="s">
        <v>101</v>
      </c>
      <c r="BK124" t="s">
        <v>101</v>
      </c>
      <c r="BL124" t="s">
        <v>101</v>
      </c>
      <c r="BM124" t="s">
        <v>101</v>
      </c>
      <c r="BN124" t="s">
        <v>101</v>
      </c>
      <c r="BO124" t="s">
        <v>101</v>
      </c>
      <c r="BP124" t="s">
        <v>101</v>
      </c>
      <c r="BQ124" t="s">
        <v>101</v>
      </c>
      <c r="BR124" t="s">
        <v>101</v>
      </c>
      <c r="BS124" t="s">
        <v>374</v>
      </c>
      <c r="BT124" t="s">
        <v>101</v>
      </c>
      <c r="BU124" t="s">
        <v>374</v>
      </c>
      <c r="BV124" t="s">
        <v>101</v>
      </c>
      <c r="BW124" t="s">
        <v>374</v>
      </c>
      <c r="BX124" t="s">
        <v>101</v>
      </c>
      <c r="BY124" t="s">
        <v>101</v>
      </c>
      <c r="BZ124" t="s">
        <v>101</v>
      </c>
      <c r="CA124" t="s">
        <v>101</v>
      </c>
      <c r="CB124" t="s">
        <v>101</v>
      </c>
      <c r="CC124" t="s">
        <v>101</v>
      </c>
      <c r="CD124" t="s">
        <v>101</v>
      </c>
      <c r="CE124" t="s">
        <v>101</v>
      </c>
      <c r="CF124" t="s">
        <v>101</v>
      </c>
      <c r="CG124" t="s">
        <v>101</v>
      </c>
      <c r="CH124" t="s">
        <v>101</v>
      </c>
      <c r="CI124" t="s">
        <v>101</v>
      </c>
    </row>
    <row r="125" spans="1:87" x14ac:dyDescent="0.25">
      <c r="A125" s="2">
        <v>110000736730</v>
      </c>
      <c r="B125">
        <v>2019</v>
      </c>
      <c r="C125" t="s">
        <v>1002</v>
      </c>
      <c r="D125" t="s">
        <v>1003</v>
      </c>
      <c r="E125" t="s">
        <v>1004</v>
      </c>
      <c r="F125" t="s">
        <v>259</v>
      </c>
      <c r="G125">
        <v>42276</v>
      </c>
      <c r="H125">
        <v>36.856732000000001</v>
      </c>
      <c r="I125">
        <v>-86.889048000000003</v>
      </c>
      <c r="J125" t="e">
        <v>#N/A</v>
      </c>
      <c r="K125" s="2">
        <v>110000736730</v>
      </c>
      <c r="L125" t="s">
        <v>352</v>
      </c>
      <c r="M125">
        <v>4952</v>
      </c>
      <c r="N125" t="s">
        <v>353</v>
      </c>
      <c r="O125" t="e">
        <v>#N/A</v>
      </c>
      <c r="P125" t="e">
        <v>#N/A</v>
      </c>
      <c r="Q125" t="e">
        <v>#N/A</v>
      </c>
      <c r="R125">
        <v>365</v>
      </c>
      <c r="S125">
        <v>1.4202077</v>
      </c>
      <c r="T125">
        <f t="shared" si="10"/>
        <v>3.89098E-3</v>
      </c>
      <c r="U125">
        <f t="shared" si="11"/>
        <v>6.7628938095238095E-2</v>
      </c>
      <c r="V125">
        <v>0</v>
      </c>
      <c r="W125" t="s">
        <v>95</v>
      </c>
      <c r="X125" t="s">
        <v>96</v>
      </c>
      <c r="Y125" t="s">
        <v>96</v>
      </c>
      <c r="Z125" t="s">
        <v>1005</v>
      </c>
      <c r="AA125" t="s">
        <v>1006</v>
      </c>
      <c r="AB125" s="2">
        <v>5110003000994</v>
      </c>
      <c r="AC125" t="e">
        <v>#N/A</v>
      </c>
      <c r="AD125" t="s">
        <v>148</v>
      </c>
      <c r="AE125" t="s">
        <v>352</v>
      </c>
      <c r="AF125">
        <v>2015</v>
      </c>
      <c r="AG125" s="2">
        <v>110000736730</v>
      </c>
      <c r="AH125" s="2">
        <v>110000736730</v>
      </c>
      <c r="AL125">
        <v>2023</v>
      </c>
      <c r="AM125" s="1" t="s">
        <v>1007</v>
      </c>
      <c r="AN125" t="s">
        <v>1006</v>
      </c>
      <c r="AO125">
        <v>2.4</v>
      </c>
      <c r="AP125">
        <v>1.23</v>
      </c>
      <c r="AQ125">
        <v>1.0884166666666699</v>
      </c>
      <c r="AR125" t="s">
        <v>102</v>
      </c>
      <c r="AS125">
        <v>1.23</v>
      </c>
      <c r="AT125">
        <v>1.9030929000000001</v>
      </c>
      <c r="AU125">
        <v>11631215</v>
      </c>
      <c r="AV125" t="s">
        <v>1008</v>
      </c>
      <c r="AW125">
        <v>2</v>
      </c>
      <c r="AX125">
        <v>20.195</v>
      </c>
      <c r="AY125">
        <v>60.066000000000003</v>
      </c>
      <c r="AZ125">
        <v>103.09399999999999</v>
      </c>
      <c r="BA125">
        <v>51.969000000000001</v>
      </c>
      <c r="BB125">
        <v>27.353000000000002</v>
      </c>
      <c r="BC125">
        <v>23.454000000000001</v>
      </c>
      <c r="BD125">
        <v>14.124000000000001</v>
      </c>
      <c r="BE125">
        <v>8.0299999999999994</v>
      </c>
      <c r="BF125">
        <v>5.2830000000000004</v>
      </c>
      <c r="BG125">
        <v>5.8529999999999998</v>
      </c>
      <c r="BH125">
        <v>5.6710000000000003</v>
      </c>
      <c r="BI125">
        <v>13.045</v>
      </c>
      <c r="BJ125">
        <v>33.134</v>
      </c>
      <c r="BK125" t="s">
        <v>62</v>
      </c>
      <c r="BL125">
        <v>5.2830000000000004</v>
      </c>
      <c r="BM125">
        <v>12.9168704156479</v>
      </c>
      <c r="BN125">
        <v>7.5311803781290596</v>
      </c>
      <c r="BO125">
        <v>49.376528117359399</v>
      </c>
      <c r="BP125">
        <v>22.5092504142435</v>
      </c>
      <c r="BQ125">
        <v>4.6530388753056204</v>
      </c>
      <c r="BR125">
        <v>12.9168704156479</v>
      </c>
      <c r="BS125" t="s">
        <v>104</v>
      </c>
      <c r="BT125">
        <v>22.5092504142435</v>
      </c>
      <c r="BU125" t="s">
        <v>105</v>
      </c>
      <c r="BV125">
        <v>7.5311803781290596</v>
      </c>
      <c r="BW125" t="s">
        <v>106</v>
      </c>
      <c r="BX125" s="8">
        <f>($T125*'Conversion Factors'!$B$3)/($BV125*'Conversion Factors'!$B$4)</f>
        <v>0.51664942341569842</v>
      </c>
      <c r="BY125" s="8">
        <f>($T125*'Conversion Factors'!$B$3)/($BR125*'Conversion Factors'!$B$4)</f>
        <v>0.30123240961574915</v>
      </c>
      <c r="BZ125" s="8">
        <f>($T125*'Conversion Factors'!$B$3)/($BT125*'Conversion Factors'!$B$4)</f>
        <v>0.17286137602955667</v>
      </c>
      <c r="CA125" s="8">
        <f>($U125*'Conversion Factors'!$B$3)/($BV125*'Conversion Factors'!$B$4)</f>
        <v>8.9798590260347577</v>
      </c>
      <c r="CB125" s="8">
        <f>($U125*'Conversion Factors'!$B$3)/($BR125*'Conversion Factors'!$B$4)</f>
        <v>5.2357061671308776</v>
      </c>
      <c r="CC125" s="8">
        <f>($U125*'Conversion Factors'!$B$3)/($BT125*'Conversion Factors'!$B$4)</f>
        <v>3.0044953452756276</v>
      </c>
      <c r="CD125" t="str">
        <f t="shared" si="14"/>
        <v>NO</v>
      </c>
      <c r="CE125" t="str">
        <f t="shared" si="15"/>
        <v>NO</v>
      </c>
      <c r="CF125" t="str">
        <f t="shared" si="16"/>
        <v>NO</v>
      </c>
      <c r="CG125" t="str">
        <f t="shared" si="17"/>
        <v>NO</v>
      </c>
      <c r="CH125" s="8">
        <f t="shared" si="12"/>
        <v>1.8708039637572411E-2</v>
      </c>
      <c r="CI125" t="str">
        <f t="shared" si="13"/>
        <v>NO</v>
      </c>
    </row>
    <row r="126" spans="1:87" x14ac:dyDescent="0.25">
      <c r="A126" s="2">
        <v>110000736776</v>
      </c>
      <c r="B126">
        <v>2020</v>
      </c>
      <c r="C126" t="s">
        <v>1009</v>
      </c>
      <c r="D126" t="s">
        <v>1010</v>
      </c>
      <c r="E126" t="s">
        <v>1011</v>
      </c>
      <c r="F126" t="s">
        <v>259</v>
      </c>
      <c r="G126">
        <v>42718</v>
      </c>
      <c r="H126">
        <v>37.349167000000001</v>
      </c>
      <c r="I126">
        <v>-85.379444000000007</v>
      </c>
      <c r="J126" t="e">
        <v>#N/A</v>
      </c>
      <c r="K126" s="2">
        <v>110000736776</v>
      </c>
      <c r="L126" t="s">
        <v>352</v>
      </c>
      <c r="M126">
        <v>4952</v>
      </c>
      <c r="N126" t="s">
        <v>353</v>
      </c>
      <c r="O126" t="e">
        <v>#N/A</v>
      </c>
      <c r="P126" t="e">
        <v>#N/A</v>
      </c>
      <c r="Q126" t="e">
        <v>#N/A</v>
      </c>
      <c r="R126">
        <v>365</v>
      </c>
      <c r="S126">
        <v>2.0066650629999998</v>
      </c>
      <c r="T126">
        <f t="shared" si="10"/>
        <v>5.4977125013698624E-3</v>
      </c>
      <c r="U126">
        <f t="shared" si="11"/>
        <v>9.5555479190476175E-2</v>
      </c>
      <c r="V126">
        <v>0</v>
      </c>
      <c r="W126" t="s">
        <v>95</v>
      </c>
      <c r="X126" t="s">
        <v>96</v>
      </c>
      <c r="Y126" t="s">
        <v>96</v>
      </c>
      <c r="Z126" t="s">
        <v>1012</v>
      </c>
      <c r="AA126" t="s">
        <v>1013</v>
      </c>
      <c r="AB126" s="2">
        <v>5110001002599</v>
      </c>
      <c r="AC126" t="e">
        <v>#N/A</v>
      </c>
      <c r="AD126" t="s">
        <v>148</v>
      </c>
      <c r="AE126" t="s">
        <v>352</v>
      </c>
      <c r="AF126">
        <v>2015</v>
      </c>
      <c r="AG126" s="2">
        <v>110000736776</v>
      </c>
      <c r="AH126" s="2">
        <v>110000736776</v>
      </c>
      <c r="AL126">
        <v>2023</v>
      </c>
      <c r="AM126" s="1" t="s">
        <v>1014</v>
      </c>
      <c r="AN126" t="s">
        <v>1013</v>
      </c>
      <c r="AO126">
        <v>4.2</v>
      </c>
      <c r="AP126">
        <v>2.8490000000000002</v>
      </c>
      <c r="AQ126">
        <v>2.9850833333333302</v>
      </c>
      <c r="AR126" t="s">
        <v>102</v>
      </c>
      <c r="AS126">
        <v>2.8490000000000002</v>
      </c>
      <c r="AT126">
        <v>4.4080582699999997</v>
      </c>
      <c r="AU126">
        <v>4000462</v>
      </c>
      <c r="AV126" t="s">
        <v>1015</v>
      </c>
      <c r="AW126">
        <v>1</v>
      </c>
      <c r="AX126">
        <v>3.1389999999999998</v>
      </c>
      <c r="AY126">
        <v>10.951000000000001</v>
      </c>
      <c r="AZ126">
        <v>21.81</v>
      </c>
      <c r="BA126">
        <v>7.9690000000000003</v>
      </c>
      <c r="BB126">
        <v>4.3029999999999999</v>
      </c>
      <c r="BC126">
        <v>3.6779999999999999</v>
      </c>
      <c r="BD126">
        <v>2.2280000000000002</v>
      </c>
      <c r="BE126">
        <v>1.44</v>
      </c>
      <c r="BF126">
        <v>0.92300000000000004</v>
      </c>
      <c r="BG126">
        <v>1.1020000000000001</v>
      </c>
      <c r="BH126">
        <v>1.0669999999999999</v>
      </c>
      <c r="BI126">
        <v>3.5990000000000002</v>
      </c>
      <c r="BJ126">
        <v>5.4290000000000003</v>
      </c>
      <c r="BK126" t="s">
        <v>62</v>
      </c>
      <c r="BL126">
        <v>0.92300000000000004</v>
      </c>
      <c r="BM126">
        <v>2.25672371638142</v>
      </c>
      <c r="BN126">
        <v>1.2374106290004401</v>
      </c>
      <c r="BO126">
        <v>7.6748166259168702</v>
      </c>
      <c r="BP126">
        <v>3.44351689414454</v>
      </c>
      <c r="BQ126">
        <v>10.7776485819071</v>
      </c>
      <c r="BR126">
        <v>10.7776485819071</v>
      </c>
      <c r="BS126" t="s">
        <v>176</v>
      </c>
      <c r="BT126">
        <v>10.7776485819071</v>
      </c>
      <c r="BU126" t="s">
        <v>176</v>
      </c>
      <c r="BV126">
        <v>10.7776485819071</v>
      </c>
      <c r="BW126" t="s">
        <v>176</v>
      </c>
      <c r="BX126" s="8">
        <f>($T126*'Conversion Factors'!$B$3)/($BV126*'Conversion Factors'!$B$4)</f>
        <v>0.51010315094139447</v>
      </c>
      <c r="BY126" s="8">
        <f>($T126*'Conversion Factors'!$B$3)/($BR126*'Conversion Factors'!$B$4)</f>
        <v>0.51010315094139447</v>
      </c>
      <c r="BZ126" s="8">
        <f>($T126*'Conversion Factors'!$B$3)/($BT126*'Conversion Factors'!$B$4)</f>
        <v>0.51010315094139447</v>
      </c>
      <c r="CA126" s="8">
        <f>($U126*'Conversion Factors'!$B$3)/($BV126*'Conversion Factors'!$B$4)</f>
        <v>8.8660785758861405</v>
      </c>
      <c r="CB126" s="8">
        <f>($U126*'Conversion Factors'!$B$3)/($BR126*'Conversion Factors'!$B$4)</f>
        <v>8.8660785758861405</v>
      </c>
      <c r="CC126" s="8">
        <f>($U126*'Conversion Factors'!$B$3)/($BT126*'Conversion Factors'!$B$4)</f>
        <v>8.8660785758861405</v>
      </c>
      <c r="CD126" t="str">
        <f t="shared" si="14"/>
        <v>NO</v>
      </c>
      <c r="CE126" t="str">
        <f t="shared" si="15"/>
        <v>NO</v>
      </c>
      <c r="CF126" t="str">
        <f t="shared" si="16"/>
        <v>NO</v>
      </c>
      <c r="CG126" t="str">
        <f t="shared" si="17"/>
        <v>NO</v>
      </c>
      <c r="CH126" s="8">
        <f t="shared" si="12"/>
        <v>1.8470997033096126E-2</v>
      </c>
      <c r="CI126" t="str">
        <f t="shared" si="13"/>
        <v>NO</v>
      </c>
    </row>
    <row r="127" spans="1:87" x14ac:dyDescent="0.25">
      <c r="A127" s="2">
        <v>110000737365</v>
      </c>
      <c r="B127">
        <v>2015</v>
      </c>
      <c r="C127" t="s">
        <v>1016</v>
      </c>
      <c r="D127" t="s">
        <v>1017</v>
      </c>
      <c r="E127" t="s">
        <v>1018</v>
      </c>
      <c r="F127" t="s">
        <v>143</v>
      </c>
      <c r="G127">
        <v>14132</v>
      </c>
      <c r="H127">
        <v>43.129750000000001</v>
      </c>
      <c r="I127">
        <v>-78.939679999999996</v>
      </c>
      <c r="J127" t="e">
        <v>#N/A</v>
      </c>
      <c r="K127" s="2">
        <v>110000737365</v>
      </c>
      <c r="L127" t="s">
        <v>93</v>
      </c>
      <c r="M127">
        <v>9511</v>
      </c>
      <c r="N127" t="s">
        <v>172</v>
      </c>
      <c r="O127" t="e">
        <v>#N/A</v>
      </c>
      <c r="P127" t="e">
        <v>#N/A</v>
      </c>
      <c r="Q127" t="e">
        <v>#N/A</v>
      </c>
      <c r="R127">
        <v>250</v>
      </c>
      <c r="S127">
        <v>0.22563851700000001</v>
      </c>
      <c r="T127">
        <f t="shared" si="10"/>
        <v>9.0255406800000002E-4</v>
      </c>
      <c r="U127">
        <f t="shared" si="11"/>
        <v>1.0744691285714286E-2</v>
      </c>
      <c r="V127">
        <v>0</v>
      </c>
      <c r="W127" t="s">
        <v>95</v>
      </c>
      <c r="X127" t="s">
        <v>96</v>
      </c>
      <c r="Y127" t="s">
        <v>96</v>
      </c>
      <c r="Z127" t="s">
        <v>1019</v>
      </c>
      <c r="AA127" t="s">
        <v>1020</v>
      </c>
      <c r="AB127" s="2">
        <v>4120104000390</v>
      </c>
      <c r="AC127" t="e">
        <v>#N/A</v>
      </c>
      <c r="AD127" t="s">
        <v>148</v>
      </c>
      <c r="AE127" t="s">
        <v>116</v>
      </c>
      <c r="AF127">
        <v>2015</v>
      </c>
      <c r="AG127" s="2">
        <v>110000737365</v>
      </c>
      <c r="AH127" s="2">
        <v>110000737365</v>
      </c>
      <c r="AL127">
        <v>2023</v>
      </c>
      <c r="AM127" s="1" t="s">
        <v>1021</v>
      </c>
      <c r="AN127" t="s">
        <v>1020</v>
      </c>
      <c r="AO127" t="s">
        <v>101</v>
      </c>
      <c r="AP127">
        <v>0.18</v>
      </c>
      <c r="AQ127">
        <v>3.5748333333333299E-2</v>
      </c>
      <c r="AR127" t="s">
        <v>102</v>
      </c>
      <c r="AS127">
        <v>0.18</v>
      </c>
      <c r="AT127">
        <v>0.27850140000000001</v>
      </c>
      <c r="AU127">
        <v>15567119</v>
      </c>
      <c r="AV127" t="s">
        <v>101</v>
      </c>
      <c r="AW127">
        <v>1</v>
      </c>
      <c r="AX127">
        <v>0.72899999999999998</v>
      </c>
      <c r="AY127">
        <v>1.002</v>
      </c>
      <c r="AZ127">
        <v>1.385</v>
      </c>
      <c r="BA127">
        <v>20.547000000000001</v>
      </c>
      <c r="BB127">
        <v>2.8290000000000002</v>
      </c>
      <c r="BC127">
        <v>0.89100000000000001</v>
      </c>
      <c r="BD127">
        <v>0.64700000000000002</v>
      </c>
      <c r="BE127">
        <v>0.32</v>
      </c>
      <c r="BF127">
        <v>0.32100000000000001</v>
      </c>
      <c r="BG127">
        <v>0.44900000000000001</v>
      </c>
      <c r="BH127">
        <v>0.66700000000000004</v>
      </c>
      <c r="BI127">
        <v>0.70299999999999996</v>
      </c>
      <c r="BJ127">
        <v>1.1060000000000001</v>
      </c>
      <c r="BK127" t="s">
        <v>61</v>
      </c>
      <c r="BL127">
        <v>0.32</v>
      </c>
      <c r="BM127">
        <v>0.78239608801955995</v>
      </c>
      <c r="BN127">
        <v>0.41330275366839198</v>
      </c>
      <c r="BO127">
        <v>1.78239608801956</v>
      </c>
      <c r="BP127">
        <v>0.94232889149461196</v>
      </c>
      <c r="BQ127">
        <v>0.68093251833740798</v>
      </c>
      <c r="BR127">
        <v>0.78239608801955995</v>
      </c>
      <c r="BS127" t="s">
        <v>104</v>
      </c>
      <c r="BT127">
        <v>0.94232889149461196</v>
      </c>
      <c r="BU127" t="s">
        <v>105</v>
      </c>
      <c r="BV127">
        <v>0.68093251833740798</v>
      </c>
      <c r="BW127" t="s">
        <v>176</v>
      </c>
      <c r="BX127" s="8">
        <f>($T127*'Conversion Factors'!$B$3)/($BV127*'Conversion Factors'!$B$4)</f>
        <v>1.3254677133113162</v>
      </c>
      <c r="BY127" s="8">
        <f>($T127*'Conversion Factors'!$B$3)/($BR127*'Conversion Factors'!$B$4)</f>
        <v>1.1535769181625</v>
      </c>
      <c r="BZ127" s="8">
        <f>($T127*'Conversion Factors'!$B$3)/($BT127*'Conversion Factors'!$B$4)</f>
        <v>0.95779093281165795</v>
      </c>
      <c r="CA127" s="8">
        <f>($U127*'Conversion Factors'!$B$3)/($BV127*'Conversion Factors'!$B$4)</f>
        <v>15.77937753942043</v>
      </c>
      <c r="CB127" s="8">
        <f>($U127*'Conversion Factors'!$B$3)/($BR127*'Conversion Factors'!$B$4)</f>
        <v>13.73305854955357</v>
      </c>
      <c r="CC127" s="8">
        <f>($U127*'Conversion Factors'!$B$3)/($BT127*'Conversion Factors'!$B$4)</f>
        <v>11.402273009662593</v>
      </c>
      <c r="CD127" t="str">
        <f t="shared" si="14"/>
        <v>NO</v>
      </c>
      <c r="CE127" t="str">
        <f t="shared" si="15"/>
        <v>NO</v>
      </c>
      <c r="CF127" t="str">
        <f t="shared" si="16"/>
        <v>NO</v>
      </c>
      <c r="CG127" t="str">
        <f t="shared" si="17"/>
        <v>NO</v>
      </c>
      <c r="CH127" s="8">
        <f t="shared" si="12"/>
        <v>3.2873703207125897E-2</v>
      </c>
      <c r="CI127" t="str">
        <f t="shared" si="13"/>
        <v>NO</v>
      </c>
    </row>
    <row r="128" spans="1:87" x14ac:dyDescent="0.25">
      <c r="A128" s="2">
        <v>110000741608</v>
      </c>
      <c r="B128">
        <v>2020</v>
      </c>
      <c r="C128" t="s">
        <v>1022</v>
      </c>
      <c r="D128" t="s">
        <v>1023</v>
      </c>
      <c r="E128" t="s">
        <v>277</v>
      </c>
      <c r="F128" t="s">
        <v>259</v>
      </c>
      <c r="G128">
        <v>420290037</v>
      </c>
      <c r="H128">
        <v>37.047736999999998</v>
      </c>
      <c r="I128">
        <v>-88.35866</v>
      </c>
      <c r="J128" t="s">
        <v>1024</v>
      </c>
      <c r="K128" s="2">
        <v>110000741608</v>
      </c>
      <c r="L128" t="s">
        <v>93</v>
      </c>
      <c r="M128">
        <v>2869</v>
      </c>
      <c r="N128" t="s">
        <v>124</v>
      </c>
      <c r="O128" t="e">
        <v>#N/A</v>
      </c>
      <c r="P128" t="e">
        <v>#N/A</v>
      </c>
      <c r="Q128" t="e">
        <v>#N/A</v>
      </c>
      <c r="R128">
        <v>250</v>
      </c>
      <c r="S128">
        <v>5.2970521540000002</v>
      </c>
      <c r="T128">
        <f t="shared" si="10"/>
        <v>2.1188208616000001E-2</v>
      </c>
      <c r="U128">
        <f t="shared" si="11"/>
        <v>0.25224057876190475</v>
      </c>
      <c r="V128">
        <v>0</v>
      </c>
      <c r="W128" t="s">
        <v>95</v>
      </c>
      <c r="X128" t="s">
        <v>96</v>
      </c>
      <c r="Y128" t="s">
        <v>96</v>
      </c>
      <c r="Z128" t="s">
        <v>1025</v>
      </c>
      <c r="AA128" t="s">
        <v>1026</v>
      </c>
      <c r="AB128" s="2">
        <v>6040006000329</v>
      </c>
      <c r="AC128" t="e">
        <v>#N/A</v>
      </c>
      <c r="AD128" t="s">
        <v>148</v>
      </c>
      <c r="AE128" t="s">
        <v>116</v>
      </c>
      <c r="AF128">
        <v>2015</v>
      </c>
      <c r="AG128" s="2">
        <v>110000741608</v>
      </c>
      <c r="AH128" s="2">
        <v>110000741608</v>
      </c>
      <c r="AL128">
        <v>2023</v>
      </c>
      <c r="AM128" s="1" t="s">
        <v>281</v>
      </c>
      <c r="AN128" t="s">
        <v>1026</v>
      </c>
      <c r="AO128">
        <v>1.9</v>
      </c>
      <c r="AP128">
        <v>1.34</v>
      </c>
      <c r="AQ128">
        <v>0.92047916666666696</v>
      </c>
      <c r="AR128" t="s">
        <v>102</v>
      </c>
      <c r="AS128">
        <v>1.34</v>
      </c>
      <c r="AT128">
        <v>2.0732881999999999</v>
      </c>
      <c r="AU128">
        <v>1861532</v>
      </c>
      <c r="AV128" t="s">
        <v>101</v>
      </c>
      <c r="AW128">
        <v>1</v>
      </c>
      <c r="AX128">
        <v>0.88900000000000001</v>
      </c>
      <c r="AY128">
        <v>1.7370000000000001</v>
      </c>
      <c r="AZ128">
        <v>2.032</v>
      </c>
      <c r="BA128">
        <v>1.8819999999999999</v>
      </c>
      <c r="BB128">
        <v>1.5129999999999999</v>
      </c>
      <c r="BC128">
        <v>0.97299999999999998</v>
      </c>
      <c r="BD128">
        <v>0.47</v>
      </c>
      <c r="BE128">
        <v>0.33100000000000002</v>
      </c>
      <c r="BF128">
        <v>0.29399999999999998</v>
      </c>
      <c r="BG128">
        <v>0.439</v>
      </c>
      <c r="BH128">
        <v>0.84699999999999998</v>
      </c>
      <c r="BI128">
        <v>0.39600000000000002</v>
      </c>
      <c r="BJ128">
        <v>1.115</v>
      </c>
      <c r="BK128" t="s">
        <v>62</v>
      </c>
      <c r="BL128">
        <v>0.29399999999999998</v>
      </c>
      <c r="BM128">
        <v>0.71882640586797097</v>
      </c>
      <c r="BN128">
        <v>0.37859092342436701</v>
      </c>
      <c r="BO128">
        <v>2.1735941320293399</v>
      </c>
      <c r="BP128">
        <v>0.98612681153769299</v>
      </c>
      <c r="BQ128">
        <v>5.0691643031784901</v>
      </c>
      <c r="BR128">
        <v>5.0691643031784901</v>
      </c>
      <c r="BS128" t="s">
        <v>176</v>
      </c>
      <c r="BT128">
        <v>5.0691643031784901</v>
      </c>
      <c r="BU128" t="s">
        <v>176</v>
      </c>
      <c r="BV128">
        <v>5.0691643031784901</v>
      </c>
      <c r="BW128" t="s">
        <v>176</v>
      </c>
      <c r="BX128" s="8">
        <f>($T128*'Conversion Factors'!$B$3)/($BV128*'Conversion Factors'!$B$4)</f>
        <v>4.1798228166947506</v>
      </c>
      <c r="BY128" s="8">
        <f>($T128*'Conversion Factors'!$B$3)/($BR128*'Conversion Factors'!$B$4)</f>
        <v>4.1798228166947506</v>
      </c>
      <c r="BZ128" s="8">
        <f>($T128*'Conversion Factors'!$B$3)/($BT128*'Conversion Factors'!$B$4)</f>
        <v>4.1798228166947506</v>
      </c>
      <c r="CA128" s="8">
        <f>($U128*'Conversion Factors'!$B$3)/($BV128*'Conversion Factors'!$B$4)</f>
        <v>49.759795436842268</v>
      </c>
      <c r="CB128" s="8">
        <f>($U128*'Conversion Factors'!$B$3)/($BR128*'Conversion Factors'!$B$4)</f>
        <v>49.759795436842268</v>
      </c>
      <c r="CC128" s="8">
        <f>($U128*'Conversion Factors'!$B$3)/($BT128*'Conversion Factors'!$B$4)</f>
        <v>49.759795436842268</v>
      </c>
      <c r="CD128" t="str">
        <f t="shared" si="14"/>
        <v>NO</v>
      </c>
      <c r="CE128" t="str">
        <f t="shared" si="15"/>
        <v>NO</v>
      </c>
      <c r="CF128" t="str">
        <f t="shared" si="16"/>
        <v>NO</v>
      </c>
      <c r="CG128" t="str">
        <f t="shared" si="17"/>
        <v>NO</v>
      </c>
      <c r="CH128" s="8">
        <f t="shared" si="12"/>
        <v>0.10366624049342139</v>
      </c>
      <c r="CI128" t="str">
        <f t="shared" si="13"/>
        <v>NO</v>
      </c>
    </row>
    <row r="129" spans="1:92" x14ac:dyDescent="0.25">
      <c r="A129" s="16">
        <v>110000746211</v>
      </c>
      <c r="B129">
        <v>2018</v>
      </c>
      <c r="C129" t="s">
        <v>1027</v>
      </c>
      <c r="D129" t="s">
        <v>1028</v>
      </c>
      <c r="E129" t="s">
        <v>1029</v>
      </c>
      <c r="F129" t="s">
        <v>311</v>
      </c>
      <c r="G129">
        <v>61953</v>
      </c>
      <c r="H129">
        <v>39.795811999999998</v>
      </c>
      <c r="I129">
        <v>-88.347945999999993</v>
      </c>
      <c r="J129" t="s">
        <v>1030</v>
      </c>
      <c r="K129" s="2">
        <v>110000746211</v>
      </c>
      <c r="L129" t="s">
        <v>207</v>
      </c>
      <c r="M129">
        <v>2869</v>
      </c>
      <c r="N129" t="s">
        <v>124</v>
      </c>
      <c r="O129" t="e">
        <v>#N/A</v>
      </c>
      <c r="P129" t="e">
        <v>#N/A</v>
      </c>
      <c r="Q129" t="e">
        <v>#N/A</v>
      </c>
      <c r="R129">
        <v>350</v>
      </c>
      <c r="S129">
        <v>9.2698412700000006</v>
      </c>
      <c r="T129">
        <f t="shared" si="10"/>
        <v>2.6485260771428574E-2</v>
      </c>
      <c r="U129">
        <f t="shared" si="11"/>
        <v>0.44142101285714286</v>
      </c>
      <c r="V129">
        <v>0</v>
      </c>
      <c r="W129" t="s">
        <v>95</v>
      </c>
      <c r="X129" t="s">
        <v>96</v>
      </c>
      <c r="Y129" t="s">
        <v>96</v>
      </c>
      <c r="Z129" t="s">
        <v>1031</v>
      </c>
      <c r="AA129" t="s">
        <v>1032</v>
      </c>
      <c r="AB129" s="3" t="s">
        <v>1033</v>
      </c>
      <c r="AC129" t="e">
        <v>#N/A</v>
      </c>
      <c r="AD129" t="s">
        <v>148</v>
      </c>
      <c r="AE129" t="s">
        <v>116</v>
      </c>
      <c r="AF129">
        <v>2015</v>
      </c>
      <c r="AG129" s="2">
        <v>110000746211</v>
      </c>
      <c r="AH129" s="2">
        <v>110000746211</v>
      </c>
      <c r="AL129">
        <v>2023</v>
      </c>
      <c r="AM129" s="1" t="s">
        <v>1033</v>
      </c>
      <c r="AN129" t="s">
        <v>1034</v>
      </c>
      <c r="AO129" t="s">
        <v>101</v>
      </c>
      <c r="AP129">
        <v>1.4999999999999999E-2</v>
      </c>
      <c r="AQ129">
        <v>0.27626666666666699</v>
      </c>
      <c r="AR129" t="s">
        <v>102</v>
      </c>
      <c r="AS129">
        <v>1.4999999999999999E-2</v>
      </c>
      <c r="AT129">
        <v>2.3208449999999999E-2</v>
      </c>
      <c r="AU129">
        <v>13771418</v>
      </c>
      <c r="AV129" t="s">
        <v>101</v>
      </c>
      <c r="AW129">
        <v>1</v>
      </c>
      <c r="AX129">
        <v>0.182</v>
      </c>
      <c r="AY129">
        <v>0.215</v>
      </c>
      <c r="AZ129">
        <v>0.27200000000000002</v>
      </c>
      <c r="BA129">
        <v>11.292</v>
      </c>
      <c r="BB129">
        <v>0.63100000000000001</v>
      </c>
      <c r="BC129">
        <v>0.17499999999999999</v>
      </c>
      <c r="BD129">
        <v>0.08</v>
      </c>
      <c r="BE129">
        <v>0.04</v>
      </c>
      <c r="BF129">
        <v>2.1000000000000001E-2</v>
      </c>
      <c r="BG129">
        <v>4.1000000000000002E-2</v>
      </c>
      <c r="BH129">
        <v>3.6999999999999998E-2</v>
      </c>
      <c r="BI129">
        <v>1.06</v>
      </c>
      <c r="BJ129">
        <v>0.184</v>
      </c>
      <c r="BK129" t="s">
        <v>62</v>
      </c>
      <c r="BL129">
        <v>2.1000000000000001E-2</v>
      </c>
      <c r="BM129">
        <v>5.1344743276283598E-2</v>
      </c>
      <c r="BN129">
        <v>2.4643276799581199E-2</v>
      </c>
      <c r="BO129">
        <v>0.44498777506112502</v>
      </c>
      <c r="BP129">
        <v>0.103082180964984</v>
      </c>
      <c r="BQ129">
        <v>5.6744376528117403E-2</v>
      </c>
      <c r="BR129">
        <v>5.6744376528117403E-2</v>
      </c>
      <c r="BS129" t="s">
        <v>176</v>
      </c>
      <c r="BT129">
        <v>0.103082180964984</v>
      </c>
      <c r="BU129" t="s">
        <v>105</v>
      </c>
      <c r="BV129">
        <v>5.6744376528117403E-2</v>
      </c>
      <c r="BW129" t="s">
        <v>176</v>
      </c>
      <c r="BX129" s="8">
        <f>($T129*'Conversion Factors'!$B$3)/($BV129*'Conversion Factors'!$B$4)</f>
        <v>466.74688122275626</v>
      </c>
      <c r="BY129" s="8">
        <f>($T129*'Conversion Factors'!$B$3)/($BR129*'Conversion Factors'!$B$4)</f>
        <v>466.74688122275626</v>
      </c>
      <c r="BZ129" s="8">
        <f>($T129*'Conversion Factors'!$B$3)/($BT129*'Conversion Factors'!$B$4)</f>
        <v>256.93345371131949</v>
      </c>
      <c r="CA129" s="8">
        <f>($U129*'Conversion Factors'!$B$3)/($BV129*'Conversion Factors'!$B$4)</f>
        <v>7779.114687045937</v>
      </c>
      <c r="CB129" s="8">
        <f>($U129*'Conversion Factors'!$B$3)/($BR129*'Conversion Factors'!$B$4)</f>
        <v>7779.114687045937</v>
      </c>
      <c r="CC129" s="8">
        <f>($U129*'Conversion Factors'!$B$3)/($BT129*'Conversion Factors'!$B$4)</f>
        <v>4282.2242285219909</v>
      </c>
      <c r="CD129" t="str">
        <f t="shared" si="14"/>
        <v>NO</v>
      </c>
      <c r="CE129" t="str">
        <f t="shared" si="15"/>
        <v>NO</v>
      </c>
      <c r="CF129" t="str">
        <f t="shared" si="16"/>
        <v>YES</v>
      </c>
      <c r="CG129" s="10" t="str">
        <f t="shared" si="17"/>
        <v>YES</v>
      </c>
      <c r="CH129" s="12">
        <f t="shared" si="12"/>
        <v>16.206488931345703</v>
      </c>
      <c r="CI129" s="10" t="str">
        <f t="shared" si="13"/>
        <v>YES</v>
      </c>
      <c r="CJ129" s="15" t="s">
        <v>591</v>
      </c>
      <c r="CK129" s="15"/>
      <c r="CL129" s="15"/>
      <c r="CM129" s="15"/>
      <c r="CN129" t="s">
        <v>1035</v>
      </c>
    </row>
    <row r="130" spans="1:92" x14ac:dyDescent="0.25">
      <c r="A130" s="9">
        <v>110000746328</v>
      </c>
      <c r="B130" s="10">
        <v>2018</v>
      </c>
      <c r="C130" s="10" t="s">
        <v>1036</v>
      </c>
      <c r="D130" s="10" t="s">
        <v>1037</v>
      </c>
      <c r="E130" s="10" t="s">
        <v>367</v>
      </c>
      <c r="F130" s="10" t="s">
        <v>350</v>
      </c>
      <c r="G130" s="10">
        <v>70734</v>
      </c>
      <c r="H130" s="10">
        <v>30.208604000000001</v>
      </c>
      <c r="I130" s="10">
        <v>-91.011127999999999</v>
      </c>
      <c r="J130" s="10" t="s">
        <v>1038</v>
      </c>
      <c r="K130" s="9">
        <v>110000746328</v>
      </c>
      <c r="L130" s="10" t="s">
        <v>230</v>
      </c>
      <c r="M130" s="10">
        <v>2869</v>
      </c>
      <c r="N130" s="10" t="s">
        <v>124</v>
      </c>
      <c r="O130" s="10" t="e">
        <v>#N/A</v>
      </c>
      <c r="P130" s="10" t="e">
        <v>#N/A</v>
      </c>
      <c r="Q130" s="10" t="e">
        <v>#N/A</v>
      </c>
      <c r="R130" s="10">
        <v>350</v>
      </c>
      <c r="S130" s="10">
        <v>45.667638480000001</v>
      </c>
      <c r="T130" s="10">
        <f t="shared" si="10"/>
        <v>0.1304789670857143</v>
      </c>
      <c r="U130" s="10">
        <f t="shared" si="11"/>
        <v>2.1746494514285715</v>
      </c>
      <c r="V130" s="10">
        <v>0</v>
      </c>
      <c r="W130" s="10" t="s">
        <v>95</v>
      </c>
      <c r="X130" s="10" t="s">
        <v>96</v>
      </c>
      <c r="Y130" s="10" t="s">
        <v>96</v>
      </c>
      <c r="Z130" s="10" t="s">
        <v>1039</v>
      </c>
      <c r="AA130" s="10" t="s">
        <v>382</v>
      </c>
      <c r="AB130" s="9">
        <v>8070204000982</v>
      </c>
      <c r="AC130" s="10" t="e">
        <v>#N/A</v>
      </c>
      <c r="AD130" s="10" t="e">
        <v>#N/A</v>
      </c>
      <c r="AE130" s="10" t="e">
        <v>#N/A</v>
      </c>
      <c r="AF130" s="10">
        <v>2015</v>
      </c>
      <c r="AG130" s="9">
        <v>110000746328</v>
      </c>
      <c r="AH130" s="9">
        <v>110000746328</v>
      </c>
      <c r="AI130" s="10"/>
      <c r="AJ130" s="10"/>
      <c r="AK130" s="10"/>
      <c r="AL130" s="10">
        <v>2023</v>
      </c>
      <c r="AM130" s="11" t="s">
        <v>1040</v>
      </c>
      <c r="AN130" s="10" t="s">
        <v>382</v>
      </c>
      <c r="AO130" s="10" t="s">
        <v>101</v>
      </c>
      <c r="AP130" s="10">
        <v>2.06</v>
      </c>
      <c r="AQ130" s="10">
        <v>0.69750000000000001</v>
      </c>
      <c r="AR130" s="10" t="s">
        <v>102</v>
      </c>
      <c r="AS130" s="10">
        <v>2.06</v>
      </c>
      <c r="AT130" s="10">
        <v>3.1872938</v>
      </c>
      <c r="AU130" s="10">
        <v>15209323</v>
      </c>
      <c r="AV130" s="10" t="s">
        <v>101</v>
      </c>
      <c r="AW130" s="10">
        <v>1</v>
      </c>
      <c r="AX130" s="10">
        <v>2.79</v>
      </c>
      <c r="AY130" s="10">
        <v>4.3</v>
      </c>
      <c r="AZ130" s="10">
        <v>4.452</v>
      </c>
      <c r="BA130" s="10">
        <v>3.9060000000000001</v>
      </c>
      <c r="BB130" s="10">
        <v>4.1970000000000001</v>
      </c>
      <c r="BC130" s="10">
        <v>2.4119999999999999</v>
      </c>
      <c r="BD130" s="10">
        <v>1.4890000000000001</v>
      </c>
      <c r="BE130" s="10">
        <v>0.55300000000000005</v>
      </c>
      <c r="BF130" s="10">
        <v>0.56999999999999995</v>
      </c>
      <c r="BG130" s="10">
        <v>0.8</v>
      </c>
      <c r="BH130" s="10">
        <v>3.8330000000000002</v>
      </c>
      <c r="BI130" s="10">
        <v>9.6059999999999999</v>
      </c>
      <c r="BJ130" s="10">
        <v>3.89</v>
      </c>
      <c r="BK130" s="10" t="s">
        <v>61</v>
      </c>
      <c r="BL130" s="10">
        <v>0.55300000000000005</v>
      </c>
      <c r="BM130" s="10">
        <v>1.3520782396088</v>
      </c>
      <c r="BN130" s="10">
        <v>0.72812525900131098</v>
      </c>
      <c r="BO130" s="10">
        <v>6.8215158924205399</v>
      </c>
      <c r="BP130" s="10">
        <v>2.43030532575533</v>
      </c>
      <c r="BQ130" s="10">
        <v>7.7928943765281202</v>
      </c>
      <c r="BR130" s="10">
        <v>7.7928943765281202</v>
      </c>
      <c r="BS130" s="10" t="s">
        <v>176</v>
      </c>
      <c r="BT130" s="10">
        <v>7.7928943765281202</v>
      </c>
      <c r="BU130" s="10" t="s">
        <v>176</v>
      </c>
      <c r="BV130" s="10">
        <v>7.7928943765281202</v>
      </c>
      <c r="BW130" s="10" t="s">
        <v>176</v>
      </c>
      <c r="BX130" s="12">
        <f>($T130*'Conversion Factors'!$B$3)/($BV130*'Conversion Factors'!$B$4)</f>
        <v>16.74332549388987</v>
      </c>
      <c r="BY130" s="12">
        <f>($T130*'Conversion Factors'!$B$3)/($BR130*'Conversion Factors'!$B$4)</f>
        <v>16.74332549388987</v>
      </c>
      <c r="BZ130" s="12">
        <f>($T130*'Conversion Factors'!$B$3)/($BT130*'Conversion Factors'!$B$4)</f>
        <v>16.74332549388987</v>
      </c>
      <c r="CA130" s="12">
        <f>($U130*'Conversion Factors'!$B$3)/($BV130*'Conversion Factors'!$B$4)</f>
        <v>279.05542489816452</v>
      </c>
      <c r="CB130" s="12">
        <f>($U130*'Conversion Factors'!$B$3)/($BR130*'Conversion Factors'!$B$4)</f>
        <v>279.05542489816452</v>
      </c>
      <c r="CC130" s="12">
        <f>($U130*'Conversion Factors'!$B$3)/($BT130*'Conversion Factors'!$B$4)</f>
        <v>279.05542489816452</v>
      </c>
      <c r="CD130" s="10" t="str">
        <f t="shared" si="14"/>
        <v>NO</v>
      </c>
      <c r="CE130" s="10" t="str">
        <f t="shared" si="15"/>
        <v>NO</v>
      </c>
      <c r="CF130" s="10" t="str">
        <f t="shared" si="16"/>
        <v>NO</v>
      </c>
      <c r="CG130" s="10" t="str">
        <f t="shared" si="17"/>
        <v>NO</v>
      </c>
      <c r="CH130" s="12">
        <f t="shared" si="12"/>
        <v>0.58136546853784277</v>
      </c>
      <c r="CI130" s="10" t="str">
        <f t="shared" si="13"/>
        <v>NO</v>
      </c>
      <c r="CJ130" t="s">
        <v>235</v>
      </c>
    </row>
    <row r="131" spans="1:92" x14ac:dyDescent="0.25">
      <c r="A131" s="2">
        <v>110000746649</v>
      </c>
      <c r="B131">
        <v>2019</v>
      </c>
      <c r="C131" t="s">
        <v>1041</v>
      </c>
      <c r="D131" t="s">
        <v>1042</v>
      </c>
      <c r="E131" t="s">
        <v>1043</v>
      </c>
      <c r="F131" t="s">
        <v>455</v>
      </c>
      <c r="G131" t="s">
        <v>1044</v>
      </c>
      <c r="H131">
        <v>33.801231000000001</v>
      </c>
      <c r="I131">
        <v>-118.25785999999999</v>
      </c>
      <c r="J131" t="e">
        <v>#N/A</v>
      </c>
      <c r="K131" s="2">
        <v>110000746649</v>
      </c>
      <c r="L131" t="s">
        <v>93</v>
      </c>
      <c r="M131">
        <v>5171</v>
      </c>
      <c r="N131" t="s">
        <v>1045</v>
      </c>
      <c r="O131" t="e">
        <v>#N/A</v>
      </c>
      <c r="P131" t="e">
        <v>#N/A</v>
      </c>
      <c r="Q131" t="e">
        <v>#N/A</v>
      </c>
      <c r="R131">
        <v>250</v>
      </c>
      <c r="S131">
        <v>7.034836E-3</v>
      </c>
      <c r="T131">
        <f t="shared" ref="T131:T194" si="18">S131/R131</f>
        <v>2.8139344E-5</v>
      </c>
      <c r="U131">
        <f t="shared" ref="U131:U194" si="19">S131/21</f>
        <v>3.3499219047619048E-4</v>
      </c>
      <c r="V131">
        <v>0</v>
      </c>
      <c r="W131" t="s">
        <v>95</v>
      </c>
      <c r="X131" t="s">
        <v>96</v>
      </c>
      <c r="Y131" t="s">
        <v>96</v>
      </c>
      <c r="Z131" t="s">
        <v>1046</v>
      </c>
      <c r="AA131" t="s">
        <v>1047</v>
      </c>
      <c r="AB131" s="2">
        <v>18070106002149</v>
      </c>
      <c r="AC131" t="e">
        <v>#N/A</v>
      </c>
      <c r="AD131" t="s">
        <v>148</v>
      </c>
      <c r="AE131" t="s">
        <v>116</v>
      </c>
      <c r="AF131">
        <v>2015</v>
      </c>
      <c r="AG131" s="2">
        <v>110000746649</v>
      </c>
      <c r="AH131" s="2">
        <v>110000746649</v>
      </c>
      <c r="AL131">
        <v>2023</v>
      </c>
      <c r="AM131">
        <v>18070106002149</v>
      </c>
      <c r="AN131" t="s">
        <v>1047</v>
      </c>
      <c r="AO131">
        <v>0.5</v>
      </c>
      <c r="AP131" t="s">
        <v>101</v>
      </c>
      <c r="AQ131">
        <v>0</v>
      </c>
      <c r="AR131" t="s">
        <v>102</v>
      </c>
      <c r="AS131">
        <v>0</v>
      </c>
      <c r="AT131">
        <v>0</v>
      </c>
      <c r="AU131">
        <v>20366299</v>
      </c>
      <c r="AV131" t="s">
        <v>1048</v>
      </c>
      <c r="AW131">
        <v>2</v>
      </c>
      <c r="AX131">
        <v>1.8440000000000001</v>
      </c>
      <c r="AY131">
        <v>10.776999999999999</v>
      </c>
      <c r="AZ131">
        <v>7.8559999999999999</v>
      </c>
      <c r="BA131">
        <v>4.077</v>
      </c>
      <c r="BB131">
        <v>1.1930000000000001</v>
      </c>
      <c r="BC131">
        <v>0</v>
      </c>
      <c r="BD131">
        <v>0</v>
      </c>
      <c r="BE131">
        <v>0</v>
      </c>
      <c r="BF131">
        <v>0</v>
      </c>
      <c r="BG131">
        <v>0</v>
      </c>
      <c r="BH131">
        <v>0.13400000000000001</v>
      </c>
      <c r="BI131">
        <v>3.0339999999999998</v>
      </c>
      <c r="BJ131">
        <v>6.2960000000000003</v>
      </c>
      <c r="BK131" t="s">
        <v>59</v>
      </c>
      <c r="BL131">
        <v>0.13400000000000001</v>
      </c>
      <c r="BM131">
        <v>0.327628361858191</v>
      </c>
      <c r="BN131">
        <v>0.16784790638159899</v>
      </c>
      <c r="BO131">
        <v>4.5085574572127101</v>
      </c>
      <c r="BP131">
        <v>0.88881380406288102</v>
      </c>
      <c r="BQ131">
        <v>0</v>
      </c>
      <c r="BR131">
        <v>0.327628361858191</v>
      </c>
      <c r="BS131" t="s">
        <v>104</v>
      </c>
      <c r="BT131">
        <v>0.88881380406288102</v>
      </c>
      <c r="BU131" t="s">
        <v>105</v>
      </c>
      <c r="BV131">
        <v>0.16784790638159899</v>
      </c>
      <c r="BW131" t="s">
        <v>106</v>
      </c>
      <c r="BX131" s="8">
        <f>($T131*'Conversion Factors'!$B$3)/($BV131*'Conversion Factors'!$B$4)</f>
        <v>0.16764787006652165</v>
      </c>
      <c r="BY131" s="8">
        <f>($T131*'Conversion Factors'!$B$3)/($BR131*'Conversion Factors'!$B$4)</f>
        <v>8.5887997731343216E-2</v>
      </c>
      <c r="BZ131" s="8">
        <f>($T131*'Conversion Factors'!$B$3)/($BT131*'Conversion Factors'!$B$4)</f>
        <v>3.1659436286173188E-2</v>
      </c>
      <c r="CA131" s="8">
        <f>($U131*'Conversion Factors'!$B$3)/($BV131*'Conversion Factors'!$B$4)</f>
        <v>1.9958079769824006</v>
      </c>
      <c r="CB131" s="8">
        <f>($U131*'Conversion Factors'!$B$3)/($BR131*'Conversion Factors'!$B$4)</f>
        <v>1.0224761634683717</v>
      </c>
      <c r="CC131" s="8">
        <f>($U131*'Conversion Factors'!$B$3)/($BT131*'Conversion Factors'!$B$4)</f>
        <v>0.37689805102587126</v>
      </c>
      <c r="CD131" t="str">
        <f t="shared" si="14"/>
        <v>NO</v>
      </c>
      <c r="CE131" t="str">
        <f t="shared" si="15"/>
        <v>NO</v>
      </c>
      <c r="CF131" t="str">
        <f t="shared" si="16"/>
        <v>NO</v>
      </c>
      <c r="CG131" t="str">
        <f t="shared" si="17"/>
        <v>NO</v>
      </c>
      <c r="CH131" s="8">
        <f t="shared" ref="CH131:CH194" si="20">$CA131/$CI$1</f>
        <v>4.1579332853800017E-3</v>
      </c>
      <c r="CI131" t="str">
        <f t="shared" ref="CI131:CI194" si="21">IF($CH131&gt;1,"YES","NO")</f>
        <v>NO</v>
      </c>
    </row>
    <row r="132" spans="1:92" x14ac:dyDescent="0.25">
      <c r="A132" s="2">
        <v>110000747835</v>
      </c>
      <c r="B132">
        <v>2022</v>
      </c>
      <c r="C132" t="s">
        <v>1049</v>
      </c>
      <c r="D132" t="s">
        <v>1050</v>
      </c>
      <c r="E132" t="s">
        <v>1051</v>
      </c>
      <c r="F132" t="s">
        <v>259</v>
      </c>
      <c r="G132">
        <v>42303</v>
      </c>
      <c r="H132">
        <v>37.8125</v>
      </c>
      <c r="I132">
        <v>-87.05</v>
      </c>
      <c r="J132" t="s">
        <v>1052</v>
      </c>
      <c r="K132" s="2">
        <v>110000747835</v>
      </c>
      <c r="L132" t="s">
        <v>93</v>
      </c>
      <c r="M132">
        <v>2821</v>
      </c>
      <c r="N132" t="s">
        <v>144</v>
      </c>
      <c r="O132" t="e">
        <v>#N/A</v>
      </c>
      <c r="P132" t="e">
        <v>#N/A</v>
      </c>
      <c r="Q132" t="e">
        <v>#N/A</v>
      </c>
      <c r="R132">
        <v>250</v>
      </c>
      <c r="S132">
        <v>0.44570190199999998</v>
      </c>
      <c r="T132">
        <f t="shared" si="18"/>
        <v>1.7828076079999999E-3</v>
      </c>
      <c r="U132">
        <f t="shared" si="19"/>
        <v>2.1223900095238096E-2</v>
      </c>
      <c r="V132">
        <v>0</v>
      </c>
      <c r="W132" t="s">
        <v>95</v>
      </c>
      <c r="X132" t="s">
        <v>96</v>
      </c>
      <c r="Y132" t="s">
        <v>96</v>
      </c>
      <c r="Z132" t="s">
        <v>1053</v>
      </c>
      <c r="AA132" t="s">
        <v>1054</v>
      </c>
      <c r="AB132" s="2">
        <v>5140201000239</v>
      </c>
      <c r="AC132" t="e">
        <v>#N/A</v>
      </c>
      <c r="AD132" t="s">
        <v>115</v>
      </c>
      <c r="AE132" t="s">
        <v>116</v>
      </c>
      <c r="AF132">
        <v>2021</v>
      </c>
      <c r="AG132" s="2">
        <v>110000747835</v>
      </c>
      <c r="AH132" s="2">
        <v>110000747835</v>
      </c>
      <c r="AL132">
        <v>2023</v>
      </c>
      <c r="AM132" s="1" t="s">
        <v>1055</v>
      </c>
      <c r="AN132" t="s">
        <v>1054</v>
      </c>
      <c r="AO132">
        <v>1.06</v>
      </c>
      <c r="AP132">
        <v>1.06</v>
      </c>
      <c r="AQ132">
        <v>0.423416666666667</v>
      </c>
      <c r="AR132" t="s">
        <v>102</v>
      </c>
      <c r="AS132">
        <v>1.06</v>
      </c>
      <c r="AT132">
        <v>1.6400638000000001</v>
      </c>
      <c r="AU132">
        <v>10110195</v>
      </c>
      <c r="AV132" t="s">
        <v>1056</v>
      </c>
      <c r="AW132">
        <v>3</v>
      </c>
      <c r="AX132">
        <v>19.414999999999999</v>
      </c>
      <c r="AY132">
        <v>56.776000000000003</v>
      </c>
      <c r="AZ132">
        <v>101.67700000000001</v>
      </c>
      <c r="BA132">
        <v>53.264000000000003</v>
      </c>
      <c r="BB132">
        <v>32.024000000000001</v>
      </c>
      <c r="BC132">
        <v>22.57</v>
      </c>
      <c r="BD132">
        <v>13.574999999999999</v>
      </c>
      <c r="BE132">
        <v>8.2110000000000003</v>
      </c>
      <c r="BF132">
        <v>5.8570000000000002</v>
      </c>
      <c r="BG132">
        <v>6.2560000000000002</v>
      </c>
      <c r="BH132">
        <v>5.8010000000000002</v>
      </c>
      <c r="BI132">
        <v>4.83</v>
      </c>
      <c r="BJ132">
        <v>26.922999999999998</v>
      </c>
      <c r="BK132" t="s">
        <v>65</v>
      </c>
      <c r="BL132">
        <v>4.83</v>
      </c>
      <c r="BM132">
        <v>11.809290953545201</v>
      </c>
      <c r="BN132">
        <v>6.8637129277751399</v>
      </c>
      <c r="BO132">
        <v>47.469437652811699</v>
      </c>
      <c r="BP132">
        <v>20.9904573774269</v>
      </c>
      <c r="BQ132">
        <v>4.0099359413202897</v>
      </c>
      <c r="BR132">
        <v>11.809290953545201</v>
      </c>
      <c r="BS132" t="s">
        <v>104</v>
      </c>
      <c r="BT132">
        <v>20.9904573774269</v>
      </c>
      <c r="BU132" t="s">
        <v>105</v>
      </c>
      <c r="BV132">
        <v>6.8637129277751399</v>
      </c>
      <c r="BW132" t="s">
        <v>106</v>
      </c>
      <c r="BX132" s="8">
        <f>($T132*'Conversion Factors'!$B$3)/($BV132*'Conversion Factors'!$B$4)</f>
        <v>0.25974390636088185</v>
      </c>
      <c r="BY132" s="8">
        <f>($T132*'Conversion Factors'!$B$3)/($BR132*'Conversion Factors'!$B$4)</f>
        <v>0.15096652415569398</v>
      </c>
      <c r="BZ132" s="8">
        <f>($T132*'Conversion Factors'!$B$3)/($BT132*'Conversion Factors'!$B$4)</f>
        <v>8.4934195379526511E-2</v>
      </c>
      <c r="CA132" s="8">
        <f>($U132*'Conversion Factors'!$B$3)/($BV132*'Conversion Factors'!$B$4)</f>
        <v>3.0921893614390696</v>
      </c>
      <c r="CB132" s="8">
        <f>($U132*'Conversion Factors'!$B$3)/($BR132*'Conversion Factors'!$B$4)</f>
        <v>1.7972205256630236</v>
      </c>
      <c r="CC132" s="8">
        <f>($U132*'Conversion Factors'!$B$3)/($BT132*'Conversion Factors'!$B$4)</f>
        <v>1.0111213735657918</v>
      </c>
      <c r="CD132" t="str">
        <f t="shared" ref="CD132:CD195" si="22">IF($BX132&gt;$CH$1,"YES","NO")</f>
        <v>NO</v>
      </c>
      <c r="CE132" t="str">
        <f t="shared" ref="CE132:CE195" si="23">IF($BX132&gt;$CI$1,"YES","NO")</f>
        <v>NO</v>
      </c>
      <c r="CF132" t="str">
        <f t="shared" si="16"/>
        <v>NO</v>
      </c>
      <c r="CG132" t="str">
        <f t="shared" si="17"/>
        <v>NO</v>
      </c>
      <c r="CH132" s="8">
        <f t="shared" si="20"/>
        <v>6.4420611696647282E-3</v>
      </c>
      <c r="CI132" t="str">
        <f t="shared" si="21"/>
        <v>NO</v>
      </c>
    </row>
    <row r="133" spans="1:92" x14ac:dyDescent="0.25">
      <c r="A133" s="2">
        <v>110000748040</v>
      </c>
      <c r="B133">
        <v>2018</v>
      </c>
      <c r="C133" t="s">
        <v>1057</v>
      </c>
      <c r="D133" t="s">
        <v>1058</v>
      </c>
      <c r="E133" t="s">
        <v>511</v>
      </c>
      <c r="F133" t="s">
        <v>350</v>
      </c>
      <c r="G133">
        <v>70669</v>
      </c>
      <c r="H133">
        <v>30.190567999999999</v>
      </c>
      <c r="I133">
        <v>-93.325823</v>
      </c>
      <c r="J133" t="s">
        <v>1059</v>
      </c>
      <c r="K133" s="2">
        <v>110000748040</v>
      </c>
      <c r="L133" t="s">
        <v>93</v>
      </c>
      <c r="M133">
        <v>2869</v>
      </c>
      <c r="N133" t="s">
        <v>124</v>
      </c>
      <c r="O133" t="e">
        <v>#N/A</v>
      </c>
      <c r="P133" t="e">
        <v>#N/A</v>
      </c>
      <c r="Q133" t="e">
        <v>#N/A</v>
      </c>
      <c r="R133">
        <v>250</v>
      </c>
      <c r="S133">
        <v>3.0871882089999998</v>
      </c>
      <c r="T133">
        <f t="shared" si="18"/>
        <v>1.2348752835999999E-2</v>
      </c>
      <c r="U133">
        <f t="shared" si="19"/>
        <v>0.14700896233333333</v>
      </c>
      <c r="V133">
        <v>0</v>
      </c>
      <c r="W133" t="s">
        <v>95</v>
      </c>
      <c r="X133" t="s">
        <v>96</v>
      </c>
      <c r="Y133" t="s">
        <v>96</v>
      </c>
      <c r="Z133" t="s">
        <v>1060</v>
      </c>
      <c r="AA133" t="s">
        <v>1061</v>
      </c>
      <c r="AB133" s="3" t="s">
        <v>1062</v>
      </c>
      <c r="AC133" t="e">
        <v>#N/A</v>
      </c>
      <c r="AD133" t="s">
        <v>148</v>
      </c>
      <c r="AE133" t="s">
        <v>116</v>
      </c>
      <c r="AF133">
        <v>2015</v>
      </c>
      <c r="AG133" s="2">
        <v>110000748040</v>
      </c>
      <c r="AH133" s="2">
        <v>110000748040</v>
      </c>
      <c r="AL133">
        <v>2023</v>
      </c>
      <c r="AM133" s="1" t="s">
        <v>1062</v>
      </c>
      <c r="AN133" t="s">
        <v>1061</v>
      </c>
      <c r="AO133" t="s">
        <v>101</v>
      </c>
      <c r="AP133">
        <v>9.15</v>
      </c>
      <c r="AQ133">
        <v>0.71888888888888902</v>
      </c>
      <c r="AR133" t="s">
        <v>102</v>
      </c>
      <c r="AS133">
        <v>9.15</v>
      </c>
      <c r="AT133">
        <v>14.157154500000001</v>
      </c>
      <c r="AU133">
        <v>3709758</v>
      </c>
      <c r="AV133" t="s">
        <v>1063</v>
      </c>
      <c r="AW133">
        <v>2</v>
      </c>
      <c r="AX133">
        <v>33.926000000000002</v>
      </c>
      <c r="AY133">
        <v>62.956000000000003</v>
      </c>
      <c r="AZ133">
        <v>52.707000000000001</v>
      </c>
      <c r="BA133">
        <v>40.158000000000001</v>
      </c>
      <c r="BB133">
        <v>33.052999999999997</v>
      </c>
      <c r="BC133">
        <v>32.215000000000003</v>
      </c>
      <c r="BD133">
        <v>25.076000000000001</v>
      </c>
      <c r="BE133">
        <v>11.928000000000001</v>
      </c>
      <c r="BF133">
        <v>9.548</v>
      </c>
      <c r="BG133">
        <v>15.43</v>
      </c>
      <c r="BH133">
        <v>39.317999999999998</v>
      </c>
      <c r="BI133">
        <v>70.698999999999998</v>
      </c>
      <c r="BJ133">
        <v>51.784999999999997</v>
      </c>
      <c r="BK133" t="s">
        <v>62</v>
      </c>
      <c r="BL133">
        <v>9.548</v>
      </c>
      <c r="BM133">
        <v>23.344743276283602</v>
      </c>
      <c r="BN133">
        <v>13.897681945561001</v>
      </c>
      <c r="BO133">
        <v>82.948655256723697</v>
      </c>
      <c r="BP133">
        <v>40.345808172293999</v>
      </c>
      <c r="BQ133">
        <v>34.614069682151602</v>
      </c>
      <c r="BR133">
        <v>34.614069682151602</v>
      </c>
      <c r="BS133" t="s">
        <v>176</v>
      </c>
      <c r="BT133">
        <v>40.345808172293999</v>
      </c>
      <c r="BU133" t="s">
        <v>105</v>
      </c>
      <c r="BV133">
        <v>34.614069682151602</v>
      </c>
      <c r="BW133" t="s">
        <v>176</v>
      </c>
      <c r="BX133" s="8">
        <f>($T133*'Conversion Factors'!$B$3)/($BV133*'Conversion Factors'!$B$4)</f>
        <v>0.35675530064491406</v>
      </c>
      <c r="BY133" s="8">
        <f>($T133*'Conversion Factors'!$B$3)/($BR133*'Conversion Factors'!$B$4)</f>
        <v>0.35675530064491406</v>
      </c>
      <c r="BZ133" s="8">
        <f>($T133*'Conversion Factors'!$B$3)/($BT133*'Conversion Factors'!$B$4)</f>
        <v>0.30607275936239769</v>
      </c>
      <c r="CA133" s="8">
        <f>($U133*'Conversion Factors'!$B$3)/($BV133*'Conversion Factors'!$B$4)</f>
        <v>4.2470869124394532</v>
      </c>
      <c r="CB133" s="8">
        <f>($U133*'Conversion Factors'!$B$3)/($BR133*'Conversion Factors'!$B$4)</f>
        <v>4.2470869124394532</v>
      </c>
      <c r="CC133" s="8">
        <f>($U133*'Conversion Factors'!$B$3)/($BT133*'Conversion Factors'!$B$4)</f>
        <v>3.6437233257428292</v>
      </c>
      <c r="CD133" t="str">
        <f t="shared" si="22"/>
        <v>NO</v>
      </c>
      <c r="CE133" t="str">
        <f t="shared" si="23"/>
        <v>NO</v>
      </c>
      <c r="CF133" t="str">
        <f t="shared" si="16"/>
        <v>NO</v>
      </c>
      <c r="CG133" t="str">
        <f t="shared" si="17"/>
        <v>NO</v>
      </c>
      <c r="CH133" s="8">
        <f t="shared" si="20"/>
        <v>8.8480977342488606E-3</v>
      </c>
      <c r="CI133" t="str">
        <f t="shared" si="21"/>
        <v>NO</v>
      </c>
    </row>
    <row r="134" spans="1:92" x14ac:dyDescent="0.25">
      <c r="A134" s="2">
        <v>110000748095</v>
      </c>
      <c r="B134">
        <v>2021</v>
      </c>
      <c r="C134" t="s">
        <v>1064</v>
      </c>
      <c r="D134" t="s">
        <v>1065</v>
      </c>
      <c r="E134" t="s">
        <v>1066</v>
      </c>
      <c r="F134" t="s">
        <v>397</v>
      </c>
      <c r="G134">
        <v>77301</v>
      </c>
      <c r="H134">
        <v>30.316129</v>
      </c>
      <c r="I134">
        <v>-95.387682999999996</v>
      </c>
      <c r="J134" t="s">
        <v>1067</v>
      </c>
      <c r="K134" s="2">
        <v>110000748095</v>
      </c>
      <c r="L134" t="s">
        <v>230</v>
      </c>
      <c r="M134">
        <v>2869</v>
      </c>
      <c r="N134" t="s">
        <v>124</v>
      </c>
      <c r="O134" t="e">
        <v>#N/A</v>
      </c>
      <c r="P134" t="e">
        <v>#N/A</v>
      </c>
      <c r="Q134" t="e">
        <v>#N/A</v>
      </c>
      <c r="R134">
        <v>350</v>
      </c>
      <c r="S134">
        <v>4.0184674999999999</v>
      </c>
      <c r="T134">
        <f t="shared" si="18"/>
        <v>1.1481335714285714E-2</v>
      </c>
      <c r="U134">
        <f t="shared" si="19"/>
        <v>0.19135559523809523</v>
      </c>
      <c r="V134">
        <v>0</v>
      </c>
      <c r="W134" t="s">
        <v>95</v>
      </c>
      <c r="X134" t="s">
        <v>96</v>
      </c>
      <c r="Y134" t="s">
        <v>96</v>
      </c>
      <c r="Z134" t="s">
        <v>1068</v>
      </c>
      <c r="AA134" t="s">
        <v>1069</v>
      </c>
      <c r="AB134" s="2">
        <v>12040101000196</v>
      </c>
      <c r="AC134" t="e">
        <v>#N/A</v>
      </c>
      <c r="AD134" t="s">
        <v>115</v>
      </c>
      <c r="AE134" t="s">
        <v>116</v>
      </c>
      <c r="AF134">
        <v>2021</v>
      </c>
      <c r="AG134" s="2">
        <v>110000748095</v>
      </c>
      <c r="AH134" s="2">
        <v>110000748095</v>
      </c>
      <c r="AL134">
        <v>2023</v>
      </c>
      <c r="AM134">
        <v>12040101000196</v>
      </c>
      <c r="AN134" t="s">
        <v>1069</v>
      </c>
      <c r="AO134" t="s">
        <v>101</v>
      </c>
      <c r="AP134">
        <v>0.75</v>
      </c>
      <c r="AQ134">
        <v>0.29030760416666701</v>
      </c>
      <c r="AR134" t="s">
        <v>102</v>
      </c>
      <c r="AS134">
        <v>0.75</v>
      </c>
      <c r="AT134">
        <v>1.1604224999999999</v>
      </c>
      <c r="AU134">
        <v>1468026</v>
      </c>
      <c r="AV134" t="s">
        <v>1070</v>
      </c>
      <c r="AW134">
        <v>1</v>
      </c>
      <c r="AX134">
        <v>15.446</v>
      </c>
      <c r="AY134">
        <v>32.886000000000003</v>
      </c>
      <c r="AZ134">
        <v>32.145000000000003</v>
      </c>
      <c r="BA134">
        <v>21.751999999999999</v>
      </c>
      <c r="BB134">
        <v>14.522</v>
      </c>
      <c r="BC134">
        <v>15.861000000000001</v>
      </c>
      <c r="BD134">
        <v>13.795</v>
      </c>
      <c r="BE134">
        <v>3.9609999999999999</v>
      </c>
      <c r="BF134">
        <v>2.69</v>
      </c>
      <c r="BG134">
        <v>2.1760000000000002</v>
      </c>
      <c r="BH134">
        <v>3.766</v>
      </c>
      <c r="BI134">
        <v>2.4649999999999999</v>
      </c>
      <c r="BJ134">
        <v>26.308</v>
      </c>
      <c r="BK134" t="s">
        <v>63</v>
      </c>
      <c r="BL134">
        <v>2.1760000000000002</v>
      </c>
      <c r="BM134">
        <v>5.3202933985330096</v>
      </c>
      <c r="BN134">
        <v>3.0066406527265501</v>
      </c>
      <c r="BO134">
        <v>37.765281173594097</v>
      </c>
      <c r="BP134">
        <v>11.9443705812703</v>
      </c>
      <c r="BQ134">
        <v>2.83721882640587</v>
      </c>
      <c r="BR134">
        <v>5.3202933985330096</v>
      </c>
      <c r="BS134" t="s">
        <v>104</v>
      </c>
      <c r="BT134">
        <v>11.9443705812703</v>
      </c>
      <c r="BU134" t="s">
        <v>105</v>
      </c>
      <c r="BV134">
        <v>3.0066406527265501</v>
      </c>
      <c r="BW134" t="s">
        <v>106</v>
      </c>
      <c r="BX134" s="8">
        <f>($T134*'Conversion Factors'!$B$3)/($BV134*'Conversion Factors'!$B$4)</f>
        <v>3.8186591084218691</v>
      </c>
      <c r="BY134" s="8">
        <f>($T134*'Conversion Factors'!$B$3)/($BR134*'Conversion Factors'!$B$4)</f>
        <v>2.1580267955619736</v>
      </c>
      <c r="BZ134" s="8">
        <f>($T134*'Conversion Factors'!$B$3)/($BT134*'Conversion Factors'!$B$4)</f>
        <v>0.96123405048143262</v>
      </c>
      <c r="CA134" s="8">
        <f>($U134*'Conversion Factors'!$B$3)/($BV134*'Conversion Factors'!$B$4)</f>
        <v>63.644318473697815</v>
      </c>
      <c r="CB134" s="8">
        <f>($U134*'Conversion Factors'!$B$3)/($BR134*'Conversion Factors'!$B$4)</f>
        <v>35.967113259366229</v>
      </c>
      <c r="CC134" s="8">
        <f>($U134*'Conversion Factors'!$B$3)/($BT134*'Conversion Factors'!$B$4)</f>
        <v>16.020567508023877</v>
      </c>
      <c r="CD134" t="str">
        <f t="shared" si="22"/>
        <v>NO</v>
      </c>
      <c r="CE134" t="str">
        <f t="shared" si="23"/>
        <v>NO</v>
      </c>
      <c r="CF134" t="str">
        <f t="shared" si="16"/>
        <v>NO</v>
      </c>
      <c r="CG134" t="str">
        <f t="shared" si="17"/>
        <v>NO</v>
      </c>
      <c r="CH134" s="8">
        <f t="shared" si="20"/>
        <v>0.13259233015353711</v>
      </c>
      <c r="CI134" t="str">
        <f t="shared" si="21"/>
        <v>NO</v>
      </c>
    </row>
    <row r="135" spans="1:92" x14ac:dyDescent="0.25">
      <c r="A135" s="2">
        <v>110000748273</v>
      </c>
      <c r="B135">
        <v>2017</v>
      </c>
      <c r="C135" t="s">
        <v>1071</v>
      </c>
      <c r="D135" t="s">
        <v>1072</v>
      </c>
      <c r="E135" t="s">
        <v>1073</v>
      </c>
      <c r="F135" t="s">
        <v>1074</v>
      </c>
      <c r="G135">
        <v>6473</v>
      </c>
      <c r="H135">
        <v>41.375383999999997</v>
      </c>
      <c r="I135">
        <v>-72.878625999999997</v>
      </c>
      <c r="J135" t="e">
        <v>#N/A</v>
      </c>
      <c r="K135" s="2">
        <v>110000748273</v>
      </c>
      <c r="L135" t="s">
        <v>230</v>
      </c>
      <c r="M135">
        <v>2869</v>
      </c>
      <c r="N135" t="s">
        <v>124</v>
      </c>
      <c r="O135" t="e">
        <v>#N/A</v>
      </c>
      <c r="P135" t="e">
        <v>#N/A</v>
      </c>
      <c r="Q135" t="e">
        <v>#N/A</v>
      </c>
      <c r="R135">
        <v>350</v>
      </c>
      <c r="S135">
        <v>0.30343887000000003</v>
      </c>
      <c r="T135">
        <f t="shared" si="18"/>
        <v>8.6696820000000004E-4</v>
      </c>
      <c r="U135">
        <f t="shared" si="19"/>
        <v>1.4449470000000001E-2</v>
      </c>
      <c r="V135">
        <v>0</v>
      </c>
      <c r="W135" t="s">
        <v>95</v>
      </c>
      <c r="X135" t="s">
        <v>96</v>
      </c>
      <c r="Y135" t="s">
        <v>96</v>
      </c>
      <c r="Z135" t="s">
        <v>1075</v>
      </c>
      <c r="AA135" t="s">
        <v>1076</v>
      </c>
      <c r="AB135" s="2">
        <v>1100004000144</v>
      </c>
      <c r="AC135" t="e">
        <v>#N/A</v>
      </c>
      <c r="AD135" t="e">
        <v>#N/A</v>
      </c>
      <c r="AE135" t="e">
        <v>#N/A</v>
      </c>
      <c r="AF135">
        <v>2015</v>
      </c>
      <c r="AG135" s="2">
        <v>110000748273</v>
      </c>
      <c r="AH135" s="2">
        <v>110000748273</v>
      </c>
      <c r="AL135">
        <v>2023</v>
      </c>
      <c r="AM135" s="1" t="s">
        <v>1077</v>
      </c>
      <c r="AN135" t="s">
        <v>1076</v>
      </c>
      <c r="AO135" t="s">
        <v>101</v>
      </c>
      <c r="AP135" t="s">
        <v>101</v>
      </c>
      <c r="AQ135">
        <v>7.5375666666666702E-2</v>
      </c>
      <c r="AR135" t="s">
        <v>102</v>
      </c>
      <c r="AS135">
        <v>7.5375666666666702E-2</v>
      </c>
      <c r="AT135">
        <v>0.116623492736667</v>
      </c>
      <c r="AU135">
        <v>6177268</v>
      </c>
      <c r="AV135" t="s">
        <v>1078</v>
      </c>
      <c r="AW135">
        <v>4</v>
      </c>
      <c r="AX135">
        <v>281.06700000000001</v>
      </c>
      <c r="AY135">
        <v>385.84399999999999</v>
      </c>
      <c r="AZ135">
        <v>426.39100000000002</v>
      </c>
      <c r="BA135">
        <v>629.38699999999994</v>
      </c>
      <c r="BB135">
        <v>556.56399999999996</v>
      </c>
      <c r="BC135">
        <v>308.267</v>
      </c>
      <c r="BD135">
        <v>235.89599999999999</v>
      </c>
      <c r="BE135">
        <v>144.333</v>
      </c>
      <c r="BF135">
        <v>133.535</v>
      </c>
      <c r="BG135">
        <v>128.262</v>
      </c>
      <c r="BH135">
        <v>185.523</v>
      </c>
      <c r="BI135">
        <v>248.61</v>
      </c>
      <c r="BJ135">
        <v>351.53500000000003</v>
      </c>
      <c r="BK135" t="s">
        <v>63</v>
      </c>
      <c r="BL135">
        <v>128.262</v>
      </c>
      <c r="BM135">
        <v>313.59902200489</v>
      </c>
      <c r="BN135">
        <v>204.56913026932301</v>
      </c>
      <c r="BO135">
        <v>687.20537897310498</v>
      </c>
      <c r="BP135">
        <v>483.97517133813602</v>
      </c>
      <c r="BQ135">
        <v>0.28514301402608</v>
      </c>
      <c r="BR135">
        <v>313.59902200489</v>
      </c>
      <c r="BS135" t="s">
        <v>104</v>
      </c>
      <c r="BT135">
        <v>483.97517133813602</v>
      </c>
      <c r="BU135" t="s">
        <v>105</v>
      </c>
      <c r="BV135">
        <v>204.56913026932301</v>
      </c>
      <c r="BW135" t="s">
        <v>106</v>
      </c>
      <c r="BX135" s="8">
        <f>($T135*'Conversion Factors'!$B$3)/($BV135*'Conversion Factors'!$B$4)</f>
        <v>4.2380206576554513E-3</v>
      </c>
      <c r="BY135" s="8">
        <f>($T135*'Conversion Factors'!$B$3)/($BR135*'Conversion Factors'!$B$4)</f>
        <v>2.76457558591009E-3</v>
      </c>
      <c r="BZ135" s="8">
        <f>($T135*'Conversion Factors'!$B$3)/($BT135*'Conversion Factors'!$B$4)</f>
        <v>1.7913485057568803E-3</v>
      </c>
      <c r="CA135" s="8">
        <f>($U135*'Conversion Factors'!$B$3)/($BV135*'Conversion Factors'!$B$4)</f>
        <v>7.0633677627590846E-2</v>
      </c>
      <c r="CB135" s="8">
        <f>($U135*'Conversion Factors'!$B$3)/($BR135*'Conversion Factors'!$B$4)</f>
        <v>4.6076259765168166E-2</v>
      </c>
      <c r="CC135" s="8">
        <f>($U135*'Conversion Factors'!$B$3)/($BT135*'Conversion Factors'!$B$4)</f>
        <v>2.9855808429281337E-2</v>
      </c>
      <c r="CD135" t="str">
        <f t="shared" si="22"/>
        <v>NO</v>
      </c>
      <c r="CE135" t="str">
        <f t="shared" si="23"/>
        <v>NO</v>
      </c>
      <c r="CF135" t="str">
        <f t="shared" si="16"/>
        <v>NO</v>
      </c>
      <c r="CG135" t="str">
        <f t="shared" si="17"/>
        <v>NO</v>
      </c>
      <c r="CH135" s="8">
        <f t="shared" si="20"/>
        <v>1.4715349505748092E-4</v>
      </c>
      <c r="CI135" t="str">
        <f t="shared" si="21"/>
        <v>NO</v>
      </c>
    </row>
    <row r="136" spans="1:92" x14ac:dyDescent="0.25">
      <c r="A136" s="2">
        <v>110000759723</v>
      </c>
      <c r="B136">
        <v>2020</v>
      </c>
      <c r="C136" t="s">
        <v>1079</v>
      </c>
      <c r="D136" t="s">
        <v>1080</v>
      </c>
      <c r="E136" t="s">
        <v>1081</v>
      </c>
      <c r="F136" t="s">
        <v>259</v>
      </c>
      <c r="G136">
        <v>41144</v>
      </c>
      <c r="H136">
        <v>38.551630000000003</v>
      </c>
      <c r="I136">
        <v>-82.778199999999998</v>
      </c>
      <c r="J136" t="e">
        <v>#N/A</v>
      </c>
      <c r="K136" s="2">
        <v>110000759723</v>
      </c>
      <c r="L136" t="s">
        <v>352</v>
      </c>
      <c r="M136">
        <v>4952</v>
      </c>
      <c r="N136" t="s">
        <v>353</v>
      </c>
      <c r="O136" t="e">
        <v>#N/A</v>
      </c>
      <c r="P136" t="e">
        <v>#N/A</v>
      </c>
      <c r="Q136" t="e">
        <v>#N/A</v>
      </c>
      <c r="R136">
        <v>365</v>
      </c>
      <c r="S136">
        <v>1.3815249999999999</v>
      </c>
      <c r="T136">
        <f t="shared" si="18"/>
        <v>3.7849999999999997E-3</v>
      </c>
      <c r="U136">
        <f t="shared" si="19"/>
        <v>6.5786904761904755E-2</v>
      </c>
      <c r="V136">
        <v>0</v>
      </c>
      <c r="W136" t="s">
        <v>95</v>
      </c>
      <c r="X136" t="s">
        <v>96</v>
      </c>
      <c r="Y136" t="s">
        <v>96</v>
      </c>
      <c r="Z136" t="s">
        <v>1082</v>
      </c>
      <c r="AA136" t="s">
        <v>241</v>
      </c>
      <c r="AB136" s="2">
        <v>5090103000913</v>
      </c>
      <c r="AC136" t="e">
        <v>#N/A</v>
      </c>
      <c r="AD136" t="s">
        <v>148</v>
      </c>
      <c r="AE136" t="s">
        <v>352</v>
      </c>
      <c r="AF136">
        <v>2015</v>
      </c>
      <c r="AG136" s="2">
        <v>110000759723</v>
      </c>
      <c r="AH136" s="2">
        <v>110000759723</v>
      </c>
      <c r="AL136">
        <v>2023</v>
      </c>
      <c r="AM136" s="1" t="s">
        <v>1083</v>
      </c>
      <c r="AN136" t="s">
        <v>241</v>
      </c>
      <c r="AO136">
        <v>1.1000000000000001</v>
      </c>
      <c r="AP136">
        <v>0.34699999999999998</v>
      </c>
      <c r="AQ136">
        <v>0.31974999999999998</v>
      </c>
      <c r="AR136" t="s">
        <v>102</v>
      </c>
      <c r="AS136">
        <v>0.34699999999999998</v>
      </c>
      <c r="AT136">
        <v>0.53688880999999999</v>
      </c>
      <c r="AU136">
        <v>465222</v>
      </c>
      <c r="AV136" t="s">
        <v>1084</v>
      </c>
      <c r="AW136">
        <v>2</v>
      </c>
      <c r="AX136">
        <v>4.9960000000000004</v>
      </c>
      <c r="AY136">
        <v>17.547000000000001</v>
      </c>
      <c r="AZ136">
        <v>34.847000000000001</v>
      </c>
      <c r="BA136">
        <v>14.215999999999999</v>
      </c>
      <c r="BB136">
        <v>7.3090000000000002</v>
      </c>
      <c r="BC136">
        <v>5.5350000000000001</v>
      </c>
      <c r="BD136">
        <v>3.5379999999999998</v>
      </c>
      <c r="BE136">
        <v>2.4380000000000002</v>
      </c>
      <c r="BF136">
        <v>1.742</v>
      </c>
      <c r="BG136">
        <v>1.583</v>
      </c>
      <c r="BH136">
        <v>1.7909999999999999</v>
      </c>
      <c r="BI136">
        <v>1.948</v>
      </c>
      <c r="BJ136">
        <v>7.6260000000000003</v>
      </c>
      <c r="BK136" t="s">
        <v>63</v>
      </c>
      <c r="BL136">
        <v>1.583</v>
      </c>
      <c r="BM136">
        <v>3.8704156479217602</v>
      </c>
      <c r="BN136">
        <v>2.1629161544956998</v>
      </c>
      <c r="BO136">
        <v>12.215158924205401</v>
      </c>
      <c r="BP136">
        <v>5.8390554540280197</v>
      </c>
      <c r="BQ136">
        <v>1.3126865770171099</v>
      </c>
      <c r="BR136">
        <v>3.8704156479217602</v>
      </c>
      <c r="BS136" t="s">
        <v>104</v>
      </c>
      <c r="BT136">
        <v>5.8390554540280197</v>
      </c>
      <c r="BU136" t="s">
        <v>105</v>
      </c>
      <c r="BV136">
        <v>2.1629161544956998</v>
      </c>
      <c r="BW136" t="s">
        <v>106</v>
      </c>
      <c r="BX136" s="8">
        <f>($T136*'Conversion Factors'!$B$3)/($BV136*'Conversion Factors'!$B$4)</f>
        <v>1.7499522541050607</v>
      </c>
      <c r="BY136" s="8">
        <f>($T136*'Conversion Factors'!$B$3)/($BR136*'Conversion Factors'!$B$4)</f>
        <v>0.9779311433986102</v>
      </c>
      <c r="BZ136" s="8">
        <f>($T136*'Conversion Factors'!$B$3)/($BT136*'Conversion Factors'!$B$4)</f>
        <v>0.64822127993132028</v>
      </c>
      <c r="CA136" s="8">
        <f>($U136*'Conversion Factors'!$B$3)/($BV136*'Conversion Factors'!$B$4)</f>
        <v>30.41583679754034</v>
      </c>
      <c r="CB136" s="8">
        <f>($U136*'Conversion Factors'!$B$3)/($BR136*'Conversion Factors'!$B$4)</f>
        <v>16.997374635261558</v>
      </c>
      <c r="CC136" s="8">
        <f>($U136*'Conversion Factors'!$B$3)/($BT136*'Conversion Factors'!$B$4)</f>
        <v>11.266703198806281</v>
      </c>
      <c r="CD136" t="str">
        <f t="shared" si="22"/>
        <v>NO</v>
      </c>
      <c r="CE136" t="str">
        <f t="shared" si="23"/>
        <v>NO</v>
      </c>
      <c r="CF136" t="str">
        <f t="shared" si="16"/>
        <v>NO</v>
      </c>
      <c r="CG136" t="str">
        <f t="shared" si="17"/>
        <v>NO</v>
      </c>
      <c r="CH136" s="8">
        <f t="shared" si="20"/>
        <v>6.3366326661542377E-2</v>
      </c>
      <c r="CI136" t="str">
        <f t="shared" si="21"/>
        <v>NO</v>
      </c>
    </row>
    <row r="137" spans="1:92" x14ac:dyDescent="0.25">
      <c r="A137" s="2">
        <v>110000759741</v>
      </c>
      <c r="B137">
        <v>2021</v>
      </c>
      <c r="C137" t="s">
        <v>1085</v>
      </c>
      <c r="D137" t="s">
        <v>1086</v>
      </c>
      <c r="E137" t="s">
        <v>924</v>
      </c>
      <c r="F137" t="s">
        <v>259</v>
      </c>
      <c r="G137">
        <v>40324</v>
      </c>
      <c r="H137">
        <v>38.267437999999999</v>
      </c>
      <c r="I137">
        <v>-84.527996000000002</v>
      </c>
      <c r="J137" t="e">
        <v>#N/A</v>
      </c>
      <c r="K137" s="2">
        <v>110000759741</v>
      </c>
      <c r="L137" t="s">
        <v>352</v>
      </c>
      <c r="M137">
        <v>4952</v>
      </c>
      <c r="N137" t="s">
        <v>353</v>
      </c>
      <c r="O137" t="e">
        <v>#N/A</v>
      </c>
      <c r="P137" t="e">
        <v>#N/A</v>
      </c>
      <c r="Q137" t="e">
        <v>#N/A</v>
      </c>
      <c r="R137">
        <v>365</v>
      </c>
      <c r="S137">
        <v>4.5728477500000002</v>
      </c>
      <c r="T137">
        <f t="shared" si="18"/>
        <v>1.2528350000000001E-2</v>
      </c>
      <c r="U137">
        <f t="shared" si="19"/>
        <v>0.21775465476190478</v>
      </c>
      <c r="V137">
        <v>0</v>
      </c>
      <c r="W137" t="s">
        <v>95</v>
      </c>
      <c r="X137" t="s">
        <v>96</v>
      </c>
      <c r="Y137" t="s">
        <v>96</v>
      </c>
      <c r="Z137" t="s">
        <v>1087</v>
      </c>
      <c r="AA137" t="s">
        <v>1088</v>
      </c>
      <c r="AB137" s="2">
        <v>5100205000511</v>
      </c>
      <c r="AC137" t="e">
        <v>#N/A</v>
      </c>
      <c r="AD137" t="s">
        <v>115</v>
      </c>
      <c r="AE137" t="s">
        <v>352</v>
      </c>
      <c r="AF137">
        <v>2021</v>
      </c>
      <c r="AG137" s="2">
        <v>110000759741</v>
      </c>
      <c r="AH137" s="2">
        <v>110000759741</v>
      </c>
      <c r="AL137">
        <v>2023</v>
      </c>
      <c r="AM137" s="1" t="s">
        <v>1089</v>
      </c>
      <c r="AN137" t="s">
        <v>1088</v>
      </c>
      <c r="AO137">
        <v>3</v>
      </c>
      <c r="AP137">
        <v>1.383</v>
      </c>
      <c r="AQ137">
        <v>1.4414166666666699</v>
      </c>
      <c r="AR137" t="s">
        <v>102</v>
      </c>
      <c r="AS137">
        <v>1.383</v>
      </c>
      <c r="AT137">
        <v>2.13981909</v>
      </c>
      <c r="AU137">
        <v>1825088</v>
      </c>
      <c r="AV137" t="s">
        <v>1090</v>
      </c>
      <c r="AW137">
        <v>1</v>
      </c>
      <c r="AX137">
        <v>2.7490000000000001</v>
      </c>
      <c r="AY137">
        <v>10.013</v>
      </c>
      <c r="AZ137">
        <v>21.16</v>
      </c>
      <c r="BA137">
        <v>7.915</v>
      </c>
      <c r="BB137">
        <v>4.1900000000000004</v>
      </c>
      <c r="BC137">
        <v>3.2090000000000001</v>
      </c>
      <c r="BD137">
        <v>2.0230000000000001</v>
      </c>
      <c r="BE137">
        <v>1.353</v>
      </c>
      <c r="BF137">
        <v>0.89800000000000002</v>
      </c>
      <c r="BG137">
        <v>0.96899999999999997</v>
      </c>
      <c r="BH137">
        <v>1.1359999999999999</v>
      </c>
      <c r="BI137">
        <v>1.0129999999999999</v>
      </c>
      <c r="BJ137">
        <v>4.2720000000000002</v>
      </c>
      <c r="BK137" t="s">
        <v>62</v>
      </c>
      <c r="BL137">
        <v>0.89800000000000002</v>
      </c>
      <c r="BM137">
        <v>2.19559902200489</v>
      </c>
      <c r="BN137">
        <v>1.20273155406373</v>
      </c>
      <c r="BO137">
        <v>6.7212713936430299</v>
      </c>
      <c r="BP137">
        <v>3.183721438599</v>
      </c>
      <c r="BQ137">
        <v>5.23183151589242</v>
      </c>
      <c r="BR137">
        <v>5.23183151589242</v>
      </c>
      <c r="BS137" t="s">
        <v>176</v>
      </c>
      <c r="BT137">
        <v>5.23183151589242</v>
      </c>
      <c r="BU137" t="s">
        <v>176</v>
      </c>
      <c r="BV137">
        <v>5.23183151589242</v>
      </c>
      <c r="BW137" t="s">
        <v>176</v>
      </c>
      <c r="BX137" s="8">
        <f>($T137*'Conversion Factors'!$B$3)/($BV137*'Conversion Factors'!$B$4)</f>
        <v>2.3946394225317436</v>
      </c>
      <c r="BY137" s="8">
        <f>($T137*'Conversion Factors'!$B$3)/($BR137*'Conversion Factors'!$B$4)</f>
        <v>2.3946394225317436</v>
      </c>
      <c r="BZ137" s="8">
        <f>($T137*'Conversion Factors'!$B$3)/($BT137*'Conversion Factors'!$B$4)</f>
        <v>2.3946394225317436</v>
      </c>
      <c r="CA137" s="8">
        <f>($U137*'Conversion Factors'!$B$3)/($BV137*'Conversion Factors'!$B$4)</f>
        <v>41.621113772575541</v>
      </c>
      <c r="CB137" s="8">
        <f>($U137*'Conversion Factors'!$B$3)/($BR137*'Conversion Factors'!$B$4)</f>
        <v>41.621113772575541</v>
      </c>
      <c r="CC137" s="8">
        <f>($U137*'Conversion Factors'!$B$3)/($BT137*'Conversion Factors'!$B$4)</f>
        <v>41.621113772575541</v>
      </c>
      <c r="CD137" t="str">
        <f t="shared" si="22"/>
        <v>NO</v>
      </c>
      <c r="CE137" t="str">
        <f t="shared" si="23"/>
        <v>NO</v>
      </c>
      <c r="CF137" t="str">
        <f t="shared" si="16"/>
        <v>NO</v>
      </c>
      <c r="CG137" t="str">
        <f t="shared" si="17"/>
        <v>NO</v>
      </c>
      <c r="CH137" s="8">
        <f t="shared" si="20"/>
        <v>8.6710653692865708E-2</v>
      </c>
      <c r="CI137" t="str">
        <f t="shared" si="21"/>
        <v>NO</v>
      </c>
    </row>
    <row r="138" spans="1:92" x14ac:dyDescent="0.25">
      <c r="A138" s="2">
        <v>110000760310</v>
      </c>
      <c r="B138">
        <v>2015</v>
      </c>
      <c r="C138" t="s">
        <v>1091</v>
      </c>
      <c r="D138" t="s">
        <v>1092</v>
      </c>
      <c r="E138" t="s">
        <v>1093</v>
      </c>
      <c r="F138" t="s">
        <v>110</v>
      </c>
      <c r="G138" t="s">
        <v>1094</v>
      </c>
      <c r="H138">
        <v>39.852224</v>
      </c>
      <c r="I138">
        <v>-75.234432999999996</v>
      </c>
      <c r="J138" t="e">
        <v>#N/A</v>
      </c>
      <c r="K138" s="2">
        <v>110000760310</v>
      </c>
      <c r="L138" t="s">
        <v>162</v>
      </c>
      <c r="M138">
        <v>5171</v>
      </c>
      <c r="N138" t="s">
        <v>1045</v>
      </c>
      <c r="O138" t="e">
        <v>#N/A</v>
      </c>
      <c r="P138" t="e">
        <v>#N/A</v>
      </c>
      <c r="Q138" t="e">
        <v>#N/A</v>
      </c>
      <c r="R138">
        <v>250</v>
      </c>
      <c r="S138">
        <v>9.4792410999999993E-2</v>
      </c>
      <c r="T138">
        <f t="shared" si="18"/>
        <v>3.7916964399999998E-4</v>
      </c>
      <c r="U138">
        <f t="shared" si="19"/>
        <v>4.513924333333333E-3</v>
      </c>
      <c r="V138">
        <v>0</v>
      </c>
      <c r="W138" t="s">
        <v>95</v>
      </c>
      <c r="X138" t="s">
        <v>96</v>
      </c>
      <c r="Y138" t="s">
        <v>96</v>
      </c>
      <c r="Z138" t="s">
        <v>1095</v>
      </c>
      <c r="AA138" t="s">
        <v>136</v>
      </c>
      <c r="AB138" s="2">
        <v>2040202000029</v>
      </c>
      <c r="AC138" t="e">
        <v>#N/A</v>
      </c>
      <c r="AD138" t="e">
        <v>#N/A</v>
      </c>
      <c r="AE138" t="e">
        <v>#N/A</v>
      </c>
      <c r="AF138">
        <v>2015</v>
      </c>
      <c r="AG138" s="2">
        <v>110000760310</v>
      </c>
      <c r="AH138" s="2">
        <v>110000760310</v>
      </c>
      <c r="AL138">
        <v>2023</v>
      </c>
      <c r="AM138" s="1" t="s">
        <v>1096</v>
      </c>
      <c r="AN138" t="s">
        <v>136</v>
      </c>
      <c r="AO138" t="s">
        <v>101</v>
      </c>
      <c r="AP138" t="s">
        <v>101</v>
      </c>
      <c r="AQ138">
        <v>2.2499999999999999E-2</v>
      </c>
      <c r="AR138" t="s">
        <v>102</v>
      </c>
      <c r="AS138">
        <v>2.2499999999999999E-2</v>
      </c>
      <c r="AT138">
        <v>3.4812675000000001E-2</v>
      </c>
      <c r="AU138">
        <v>4496220</v>
      </c>
      <c r="AV138" t="s">
        <v>139</v>
      </c>
      <c r="AW138">
        <v>7</v>
      </c>
      <c r="AX138">
        <v>17384.913</v>
      </c>
      <c r="AY138">
        <v>18382.189999999999</v>
      </c>
      <c r="AZ138">
        <v>16657.550999999999</v>
      </c>
      <c r="BA138">
        <v>23769.042000000001</v>
      </c>
      <c r="BB138">
        <v>28803.096000000001</v>
      </c>
      <c r="BC138">
        <v>19549.539000000001</v>
      </c>
      <c r="BD138">
        <v>13385.406999999999</v>
      </c>
      <c r="BE138">
        <v>9602.973</v>
      </c>
      <c r="BF138">
        <v>7382.6229999999996</v>
      </c>
      <c r="BG138">
        <v>8431.3150000000005</v>
      </c>
      <c r="BH138">
        <v>9685.7849999999999</v>
      </c>
      <c r="BI138">
        <v>13300.305</v>
      </c>
      <c r="BJ138">
        <v>20808.865000000002</v>
      </c>
      <c r="BK138" t="s">
        <v>62</v>
      </c>
      <c r="BL138">
        <v>7382.6229999999996</v>
      </c>
      <c r="BM138">
        <v>18050.422982885098</v>
      </c>
      <c r="BN138">
        <v>13580.2807688587</v>
      </c>
      <c r="BO138">
        <v>42505.899755501203</v>
      </c>
      <c r="BP138">
        <v>34507.978357190899</v>
      </c>
      <c r="BQ138">
        <v>8.5116564792176094E-2</v>
      </c>
      <c r="BR138">
        <v>18050.422982885098</v>
      </c>
      <c r="BS138" t="s">
        <v>104</v>
      </c>
      <c r="BT138">
        <v>34507.978357190899</v>
      </c>
      <c r="BU138" t="s">
        <v>105</v>
      </c>
      <c r="BV138">
        <v>13580.2807688587</v>
      </c>
      <c r="BW138" t="s">
        <v>106</v>
      </c>
      <c r="BX138" s="8">
        <f>($T138*'Conversion Factors'!$B$3)/($BV138*'Conversion Factors'!$B$4)</f>
        <v>2.7920604179958037E-5</v>
      </c>
      <c r="BY138" s="8">
        <f>($T138*'Conversion Factors'!$B$3)/($BR138*'Conversion Factors'!$B$4)</f>
        <v>2.1006136219606485E-5</v>
      </c>
      <c r="BZ138" s="8">
        <f>($T138*'Conversion Factors'!$B$3)/($BT138*'Conversion Factors'!$B$4)</f>
        <v>1.098788344177187E-5</v>
      </c>
      <c r="CA138" s="8">
        <f>($U138*'Conversion Factors'!$B$3)/($BV138*'Conversion Factors'!$B$4)</f>
        <v>3.3238814499950045E-4</v>
      </c>
      <c r="CB138" s="8">
        <f>($U138*'Conversion Factors'!$B$3)/($BR138*'Conversion Factors'!$B$4)</f>
        <v>2.5007305023341055E-4</v>
      </c>
      <c r="CC138" s="8">
        <f>($U138*'Conversion Factors'!$B$3)/($BT138*'Conversion Factors'!$B$4)</f>
        <v>1.3080813621156988E-4</v>
      </c>
      <c r="CD138" t="str">
        <f t="shared" si="22"/>
        <v>NO</v>
      </c>
      <c r="CE138" t="str">
        <f t="shared" si="23"/>
        <v>NO</v>
      </c>
      <c r="CF138" t="str">
        <f t="shared" si="16"/>
        <v>NO</v>
      </c>
      <c r="CG138" t="str">
        <f t="shared" si="17"/>
        <v>NO</v>
      </c>
      <c r="CH138" s="8">
        <f t="shared" si="20"/>
        <v>6.9247530208229256E-7</v>
      </c>
      <c r="CI138" t="str">
        <f t="shared" si="21"/>
        <v>NO</v>
      </c>
    </row>
    <row r="139" spans="1:92" x14ac:dyDescent="0.25">
      <c r="A139" s="2">
        <v>110000761104</v>
      </c>
      <c r="B139">
        <v>2016</v>
      </c>
      <c r="C139" t="s">
        <v>1097</v>
      </c>
      <c r="D139" t="s">
        <v>1098</v>
      </c>
      <c r="E139" t="s">
        <v>267</v>
      </c>
      <c r="F139" t="s">
        <v>259</v>
      </c>
      <c r="G139">
        <v>41056</v>
      </c>
      <c r="H139">
        <v>38.687221999999998</v>
      </c>
      <c r="I139">
        <v>-83.786666999999994</v>
      </c>
      <c r="J139" t="e">
        <v>#N/A</v>
      </c>
      <c r="K139" s="2">
        <v>110000761104</v>
      </c>
      <c r="L139" t="s">
        <v>352</v>
      </c>
      <c r="M139">
        <v>4952</v>
      </c>
      <c r="N139" t="s">
        <v>353</v>
      </c>
      <c r="O139" t="e">
        <v>#N/A</v>
      </c>
      <c r="P139" t="e">
        <v>#N/A</v>
      </c>
      <c r="Q139" t="e">
        <v>#N/A</v>
      </c>
      <c r="R139">
        <v>365</v>
      </c>
      <c r="S139">
        <v>1.11903525</v>
      </c>
      <c r="T139">
        <f t="shared" si="18"/>
        <v>3.0658500000000002E-3</v>
      </c>
      <c r="U139">
        <f t="shared" si="19"/>
        <v>5.328739285714286E-2</v>
      </c>
      <c r="V139">
        <v>0</v>
      </c>
      <c r="W139" t="s">
        <v>95</v>
      </c>
      <c r="X139" t="s">
        <v>96</v>
      </c>
      <c r="Y139" t="s">
        <v>96</v>
      </c>
      <c r="Z139" t="s">
        <v>1099</v>
      </c>
      <c r="AA139" t="s">
        <v>241</v>
      </c>
      <c r="AB139" s="2">
        <v>5090201002316</v>
      </c>
      <c r="AC139" t="e">
        <v>#N/A</v>
      </c>
      <c r="AD139" t="s">
        <v>148</v>
      </c>
      <c r="AE139" t="s">
        <v>352</v>
      </c>
      <c r="AF139">
        <v>2015</v>
      </c>
      <c r="AG139" s="2">
        <v>110000761104</v>
      </c>
      <c r="AH139" s="2">
        <v>110000761104</v>
      </c>
      <c r="AL139">
        <v>2023</v>
      </c>
      <c r="AM139" s="1" t="s">
        <v>1100</v>
      </c>
      <c r="AN139" t="s">
        <v>241</v>
      </c>
      <c r="AO139">
        <v>3.4</v>
      </c>
      <c r="AP139">
        <v>1.345</v>
      </c>
      <c r="AQ139">
        <v>1.4725666666666699</v>
      </c>
      <c r="AR139" t="s">
        <v>102</v>
      </c>
      <c r="AS139">
        <v>1.345</v>
      </c>
      <c r="AT139">
        <v>2.0810243499999999</v>
      </c>
      <c r="AU139">
        <v>1920590</v>
      </c>
      <c r="AV139" t="s">
        <v>101</v>
      </c>
      <c r="AW139">
        <v>1</v>
      </c>
      <c r="AX139">
        <v>0.95099999999999996</v>
      </c>
      <c r="AY139">
        <v>3.2490000000000001</v>
      </c>
      <c r="AZ139">
        <v>9.0370000000000008</v>
      </c>
      <c r="BA139">
        <v>2.7080000000000002</v>
      </c>
      <c r="BB139">
        <v>1.4710000000000001</v>
      </c>
      <c r="BC139">
        <v>1.2230000000000001</v>
      </c>
      <c r="BD139">
        <v>0.77300000000000002</v>
      </c>
      <c r="BE139">
        <v>0.50700000000000001</v>
      </c>
      <c r="BF139">
        <v>0.32400000000000001</v>
      </c>
      <c r="BG139">
        <v>0.39400000000000002</v>
      </c>
      <c r="BH139">
        <v>0.42799999999999999</v>
      </c>
      <c r="BI139">
        <v>0.67700000000000005</v>
      </c>
      <c r="BJ139">
        <v>1.498</v>
      </c>
      <c r="BK139" t="s">
        <v>62</v>
      </c>
      <c r="BL139">
        <v>0.32400000000000001</v>
      </c>
      <c r="BM139">
        <v>0.79217603911980405</v>
      </c>
      <c r="BN139">
        <v>0.41865206319007497</v>
      </c>
      <c r="BO139">
        <v>2.3251833740831298</v>
      </c>
      <c r="BP139">
        <v>1.07620413284726</v>
      </c>
      <c r="BQ139">
        <v>5.0880790953545203</v>
      </c>
      <c r="BR139">
        <v>5.0880790953545203</v>
      </c>
      <c r="BS139" t="s">
        <v>176</v>
      </c>
      <c r="BT139">
        <v>5.0880790953545203</v>
      </c>
      <c r="BU139" t="s">
        <v>176</v>
      </c>
      <c r="BV139">
        <v>5.0880790953545203</v>
      </c>
      <c r="BW139" t="s">
        <v>176</v>
      </c>
      <c r="BX139" s="8">
        <f>($T139*'Conversion Factors'!$B$3)/($BV139*'Conversion Factors'!$B$4)</f>
        <v>0.60255549148187559</v>
      </c>
      <c r="BY139" s="8">
        <f>($T139*'Conversion Factors'!$B$3)/($BR139*'Conversion Factors'!$B$4)</f>
        <v>0.60255549148187559</v>
      </c>
      <c r="BZ139" s="8">
        <f>($T139*'Conversion Factors'!$B$3)/($BT139*'Conversion Factors'!$B$4)</f>
        <v>0.60255549148187559</v>
      </c>
      <c r="CA139" s="8">
        <f>($U139*'Conversion Factors'!$B$3)/($BV139*'Conversion Factors'!$B$4)</f>
        <v>10.472988304327837</v>
      </c>
      <c r="CB139" s="8">
        <f>($U139*'Conversion Factors'!$B$3)/($BR139*'Conversion Factors'!$B$4)</f>
        <v>10.472988304327837</v>
      </c>
      <c r="CC139" s="8">
        <f>($U139*'Conversion Factors'!$B$3)/($BT139*'Conversion Factors'!$B$4)</f>
        <v>10.472988304327837</v>
      </c>
      <c r="CD139" t="str">
        <f t="shared" si="22"/>
        <v>NO</v>
      </c>
      <c r="CE139" t="str">
        <f t="shared" si="23"/>
        <v>NO</v>
      </c>
      <c r="CF139" t="str">
        <f t="shared" si="16"/>
        <v>NO</v>
      </c>
      <c r="CG139" t="str">
        <f t="shared" si="17"/>
        <v>NO</v>
      </c>
      <c r="CH139" s="8">
        <f t="shared" si="20"/>
        <v>2.1818725634016326E-2</v>
      </c>
      <c r="CI139" t="str">
        <f t="shared" si="21"/>
        <v>NO</v>
      </c>
    </row>
    <row r="140" spans="1:92" x14ac:dyDescent="0.25">
      <c r="A140" s="2">
        <v>110000781609</v>
      </c>
      <c r="B140">
        <v>2018</v>
      </c>
      <c r="C140" t="s">
        <v>1101</v>
      </c>
      <c r="D140" t="s">
        <v>1102</v>
      </c>
      <c r="E140" t="s">
        <v>1103</v>
      </c>
      <c r="F140" t="s">
        <v>455</v>
      </c>
      <c r="G140" t="s">
        <v>1104</v>
      </c>
      <c r="H140">
        <v>33.892391000000003</v>
      </c>
      <c r="I140">
        <v>-118.072909</v>
      </c>
      <c r="J140" t="e">
        <v>#N/A</v>
      </c>
      <c r="K140" s="2">
        <v>110000781609</v>
      </c>
      <c r="L140" t="s">
        <v>467</v>
      </c>
      <c r="M140">
        <v>4613</v>
      </c>
      <c r="N140" t="s">
        <v>1105</v>
      </c>
      <c r="O140" t="e">
        <v>#N/A</v>
      </c>
      <c r="P140" t="e">
        <v>#N/A</v>
      </c>
      <c r="Q140" t="e">
        <v>#N/A</v>
      </c>
      <c r="R140">
        <v>250</v>
      </c>
      <c r="S140">
        <v>1.8671200000000001E-3</v>
      </c>
      <c r="T140">
        <f t="shared" si="18"/>
        <v>7.46848E-6</v>
      </c>
      <c r="U140">
        <f t="shared" si="19"/>
        <v>8.8910476190476198E-5</v>
      </c>
      <c r="V140">
        <v>0</v>
      </c>
      <c r="W140" t="s">
        <v>95</v>
      </c>
      <c r="X140" t="s">
        <v>96</v>
      </c>
      <c r="Y140" t="s">
        <v>96</v>
      </c>
      <c r="Z140" t="s">
        <v>1106</v>
      </c>
      <c r="AA140" t="s">
        <v>1107</v>
      </c>
      <c r="AB140" s="2">
        <v>18070106000652</v>
      </c>
      <c r="AC140" t="e">
        <v>#N/A</v>
      </c>
      <c r="AD140" t="e">
        <v>#N/A</v>
      </c>
      <c r="AE140" t="e">
        <v>#N/A</v>
      </c>
      <c r="AF140">
        <v>2015</v>
      </c>
      <c r="AG140" s="2">
        <v>110000781609</v>
      </c>
      <c r="AH140" s="2">
        <v>110000781609</v>
      </c>
      <c r="AL140">
        <v>2023</v>
      </c>
      <c r="AM140">
        <v>18070106000652</v>
      </c>
      <c r="AN140" t="s">
        <v>1107</v>
      </c>
      <c r="AO140">
        <v>0.15</v>
      </c>
      <c r="AP140" t="s">
        <v>101</v>
      </c>
      <c r="AQ140" t="s">
        <v>101</v>
      </c>
      <c r="AR140" t="s">
        <v>102</v>
      </c>
      <c r="AS140">
        <v>0.15</v>
      </c>
      <c r="AT140">
        <v>0.2320845</v>
      </c>
      <c r="AU140">
        <v>22524963</v>
      </c>
      <c r="AV140" t="s">
        <v>101</v>
      </c>
      <c r="AW140">
        <v>2</v>
      </c>
      <c r="AX140">
        <v>0.55500000000000005</v>
      </c>
      <c r="AY140">
        <v>3.2869999999999999</v>
      </c>
      <c r="AZ140">
        <v>2.42</v>
      </c>
      <c r="BA140">
        <v>1.41</v>
      </c>
      <c r="BB140">
        <v>0.309</v>
      </c>
      <c r="BC140">
        <v>2E-3</v>
      </c>
      <c r="BD140">
        <v>1E-3</v>
      </c>
      <c r="BE140">
        <v>0</v>
      </c>
      <c r="BF140">
        <v>0</v>
      </c>
      <c r="BG140">
        <v>3.7999999999999999E-2</v>
      </c>
      <c r="BH140">
        <v>8.7999999999999995E-2</v>
      </c>
      <c r="BI140">
        <v>1.143</v>
      </c>
      <c r="BJ140">
        <v>2.4209999999999998</v>
      </c>
      <c r="BK140" t="s">
        <v>61</v>
      </c>
      <c r="BL140">
        <v>1E-3</v>
      </c>
      <c r="BM140">
        <v>2.4449877750611199E-3</v>
      </c>
      <c r="BN140">
        <v>1.0542340552677401E-3</v>
      </c>
      <c r="BO140">
        <v>1.35696821515892</v>
      </c>
      <c r="BP140">
        <v>3.0666492958303398E-2</v>
      </c>
      <c r="BQ140">
        <v>0.56744376528117402</v>
      </c>
      <c r="BR140">
        <v>0.56744376528117402</v>
      </c>
      <c r="BS140" t="s">
        <v>176</v>
      </c>
      <c r="BT140">
        <v>0.56744376528117402</v>
      </c>
      <c r="BU140" t="s">
        <v>176</v>
      </c>
      <c r="BV140">
        <v>0.56744376528117402</v>
      </c>
      <c r="BW140" t="s">
        <v>176</v>
      </c>
      <c r="BX140" s="8">
        <f>($T140*'Conversion Factors'!$B$3)/($BV140*'Conversion Factors'!$B$4)</f>
        <v>1.3161621392208432E-2</v>
      </c>
      <c r="BY140" s="8">
        <f>($T140*'Conversion Factors'!$B$3)/($BR140*'Conversion Factors'!$B$4)</f>
        <v>1.3161621392208432E-2</v>
      </c>
      <c r="BZ140" s="8">
        <f>($T140*'Conversion Factors'!$B$3)/($BT140*'Conversion Factors'!$B$4)</f>
        <v>1.3161621392208432E-2</v>
      </c>
      <c r="CA140" s="8">
        <f>($U140*'Conversion Factors'!$B$3)/($BV140*'Conversion Factors'!$B$4)</f>
        <v>0.15668596895486231</v>
      </c>
      <c r="CB140" s="8">
        <f>($U140*'Conversion Factors'!$B$3)/($BR140*'Conversion Factors'!$B$4)</f>
        <v>0.15668596895486231</v>
      </c>
      <c r="CC140" s="8">
        <f>($U140*'Conversion Factors'!$B$3)/($BT140*'Conversion Factors'!$B$4)</f>
        <v>0.15668596895486231</v>
      </c>
      <c r="CD140" t="str">
        <f t="shared" si="22"/>
        <v>NO</v>
      </c>
      <c r="CE140" t="str">
        <f t="shared" si="23"/>
        <v>NO</v>
      </c>
      <c r="CF140" t="str">
        <f t="shared" si="16"/>
        <v>NO</v>
      </c>
      <c r="CG140" t="str">
        <f t="shared" si="17"/>
        <v>NO</v>
      </c>
      <c r="CH140" s="8">
        <f t="shared" si="20"/>
        <v>3.264291019892965E-4</v>
      </c>
      <c r="CI140" t="str">
        <f t="shared" si="21"/>
        <v>NO</v>
      </c>
    </row>
    <row r="141" spans="1:92" x14ac:dyDescent="0.25">
      <c r="A141" s="9">
        <v>110000817439</v>
      </c>
      <c r="B141" s="10">
        <v>2018</v>
      </c>
      <c r="C141" s="10" t="s">
        <v>1108</v>
      </c>
      <c r="D141" s="10" t="s">
        <v>1109</v>
      </c>
      <c r="E141" s="10" t="s">
        <v>1110</v>
      </c>
      <c r="F141" s="10" t="s">
        <v>180</v>
      </c>
      <c r="G141" s="10">
        <v>19067</v>
      </c>
      <c r="H141" s="10">
        <v>40.159343999999997</v>
      </c>
      <c r="I141" s="10">
        <v>-74.776695000000004</v>
      </c>
      <c r="J141" s="10" t="e">
        <v>#N/A</v>
      </c>
      <c r="K141" s="9">
        <v>110000817439</v>
      </c>
      <c r="L141" s="10" t="s">
        <v>848</v>
      </c>
      <c r="M141" s="10">
        <v>4953</v>
      </c>
      <c r="N141" s="10" t="s">
        <v>380</v>
      </c>
      <c r="O141" s="10" t="e">
        <v>#N/A</v>
      </c>
      <c r="P141" s="10" t="e">
        <v>#N/A</v>
      </c>
      <c r="Q141" s="10" t="e">
        <v>#N/A</v>
      </c>
      <c r="R141" s="10">
        <v>250</v>
      </c>
      <c r="S141" s="10">
        <v>6.9978001999999997E-2</v>
      </c>
      <c r="T141" s="10">
        <f t="shared" si="18"/>
        <v>2.7991200799999997E-4</v>
      </c>
      <c r="U141" s="10">
        <f t="shared" si="19"/>
        <v>3.3322858095238095E-3</v>
      </c>
      <c r="V141" s="10">
        <v>0</v>
      </c>
      <c r="W141" s="10" t="s">
        <v>95</v>
      </c>
      <c r="X141" s="10" t="s">
        <v>96</v>
      </c>
      <c r="Y141" s="10" t="s">
        <v>96</v>
      </c>
      <c r="Z141" s="10" t="s">
        <v>1111</v>
      </c>
      <c r="AA141" s="10" t="s">
        <v>1112</v>
      </c>
      <c r="AB141" s="14" t="s">
        <v>1113</v>
      </c>
      <c r="AC141" s="10" t="e">
        <v>#N/A</v>
      </c>
      <c r="AD141" s="10" t="s">
        <v>148</v>
      </c>
      <c r="AE141" s="10" t="s">
        <v>116</v>
      </c>
      <c r="AF141" s="10">
        <v>2015</v>
      </c>
      <c r="AG141" s="9">
        <v>110000817439</v>
      </c>
      <c r="AH141" s="9">
        <v>110000817439</v>
      </c>
      <c r="AI141" s="10"/>
      <c r="AJ141" s="10"/>
      <c r="AK141" s="10"/>
      <c r="AL141" s="10">
        <v>2023</v>
      </c>
      <c r="AM141" s="11" t="s">
        <v>1113</v>
      </c>
      <c r="AN141" s="10" t="s">
        <v>1112</v>
      </c>
      <c r="AO141" s="10">
        <v>0</v>
      </c>
      <c r="AP141" s="10" t="s">
        <v>101</v>
      </c>
      <c r="AQ141" s="10" t="s">
        <v>101</v>
      </c>
      <c r="AR141" s="10" t="s">
        <v>102</v>
      </c>
      <c r="AS141" s="10">
        <v>0</v>
      </c>
      <c r="AT141" s="10">
        <v>0</v>
      </c>
      <c r="AU141" s="10">
        <v>4481931</v>
      </c>
      <c r="AV141" s="10" t="s">
        <v>101</v>
      </c>
      <c r="AW141" s="10">
        <v>1</v>
      </c>
      <c r="AX141" s="10">
        <v>4.4999999999999998E-2</v>
      </c>
      <c r="AY141" s="10">
        <v>0.34</v>
      </c>
      <c r="AZ141" s="10">
        <v>1.286</v>
      </c>
      <c r="BA141" s="10">
        <v>0.67600000000000005</v>
      </c>
      <c r="BB141" s="10">
        <v>6.8000000000000005E-2</v>
      </c>
      <c r="BC141" s="10">
        <v>7.6999999999999999E-2</v>
      </c>
      <c r="BD141" s="10">
        <v>7.3999999999999996E-2</v>
      </c>
      <c r="BE141" s="10">
        <v>5.7000000000000002E-2</v>
      </c>
      <c r="BF141" s="10">
        <v>4.3999999999999997E-2</v>
      </c>
      <c r="BG141" s="10">
        <v>7.4999999999999997E-2</v>
      </c>
      <c r="BH141" s="10">
        <v>0.113</v>
      </c>
      <c r="BI141" s="10">
        <v>0.113</v>
      </c>
      <c r="BJ141" s="10">
        <v>8.3000000000000004E-2</v>
      </c>
      <c r="BK141" s="10" t="s">
        <v>62</v>
      </c>
      <c r="BL141" s="10">
        <v>4.3999999999999997E-2</v>
      </c>
      <c r="BM141" s="10">
        <v>0.107579462102689</v>
      </c>
      <c r="BN141" s="10">
        <v>5.2995531481093899E-2</v>
      </c>
      <c r="BO141" s="10">
        <v>0.11002444987775099</v>
      </c>
      <c r="BP141" s="10">
        <v>8.1227272581525706E-2</v>
      </c>
      <c r="BQ141" s="10">
        <v>0</v>
      </c>
      <c r="BR141" s="10">
        <v>0.107579462102689</v>
      </c>
      <c r="BS141" s="10" t="s">
        <v>104</v>
      </c>
      <c r="BT141" s="10">
        <v>8.1227272581525706E-2</v>
      </c>
      <c r="BU141" s="10" t="s">
        <v>105</v>
      </c>
      <c r="BV141" s="10">
        <v>5.2995531481093899E-2</v>
      </c>
      <c r="BW141" s="10" t="s">
        <v>106</v>
      </c>
      <c r="BX141" s="12">
        <f>($T141*'Conversion Factors'!$B$3)/($BV141*'Conversion Factors'!$B$4)</f>
        <v>5.2818039592613255</v>
      </c>
      <c r="BY141" s="12">
        <f>($T141*'Conversion Factors'!$B$3)/($BR141*'Conversion Factors'!$B$4)</f>
        <v>2.6019093470909209</v>
      </c>
      <c r="BZ141" s="12">
        <f>($T141*'Conversion Factors'!$B$3)/($BT141*'Conversion Factors'!$B$4)</f>
        <v>3.4460347996919332</v>
      </c>
      <c r="CA141" s="12">
        <f>($U141*'Conversion Factors'!$B$3)/($BV141*'Conversion Factors'!$B$4)</f>
        <v>62.878618562634827</v>
      </c>
      <c r="CB141" s="12">
        <f>($U141*'Conversion Factors'!$B$3)/($BR141*'Conversion Factors'!$B$4)</f>
        <v>30.975111274891916</v>
      </c>
      <c r="CC141" s="12">
        <f>($U141*'Conversion Factors'!$B$3)/($BT141*'Conversion Factors'!$B$4)</f>
        <v>41.024223805856352</v>
      </c>
      <c r="CD141" s="10" t="str">
        <f t="shared" si="22"/>
        <v>NO</v>
      </c>
      <c r="CE141" s="10" t="str">
        <f t="shared" si="23"/>
        <v>NO</v>
      </c>
      <c r="CF141" s="10" t="str">
        <f t="shared" si="16"/>
        <v>NO</v>
      </c>
      <c r="CG141" s="10" t="str">
        <f t="shared" si="17"/>
        <v>NO</v>
      </c>
      <c r="CH141" s="12">
        <f t="shared" si="20"/>
        <v>0.13099712200548921</v>
      </c>
      <c r="CI141" s="10" t="str">
        <f t="shared" si="21"/>
        <v>NO</v>
      </c>
    </row>
    <row r="142" spans="1:92" x14ac:dyDescent="0.25">
      <c r="A142" s="2">
        <v>110000834688</v>
      </c>
      <c r="B142">
        <v>2019</v>
      </c>
      <c r="C142" t="s">
        <v>1114</v>
      </c>
      <c r="D142" t="s">
        <v>1115</v>
      </c>
      <c r="E142" t="s">
        <v>1116</v>
      </c>
      <c r="F142" t="s">
        <v>350</v>
      </c>
      <c r="G142" t="s">
        <v>1117</v>
      </c>
      <c r="H142">
        <v>29.924576999999999</v>
      </c>
      <c r="I142">
        <v>-90.145308</v>
      </c>
      <c r="J142" t="e">
        <v>#N/A</v>
      </c>
      <c r="K142" s="2">
        <v>110000834688</v>
      </c>
      <c r="L142" t="s">
        <v>467</v>
      </c>
      <c r="M142">
        <v>4226</v>
      </c>
      <c r="N142" t="s">
        <v>1118</v>
      </c>
      <c r="O142" t="e">
        <v>#N/A</v>
      </c>
      <c r="P142" t="e">
        <v>#N/A</v>
      </c>
      <c r="Q142" t="e">
        <v>#N/A</v>
      </c>
      <c r="R142">
        <v>250</v>
      </c>
      <c r="S142">
        <v>0.501390055</v>
      </c>
      <c r="T142">
        <f t="shared" si="18"/>
        <v>2.00556022E-3</v>
      </c>
      <c r="U142">
        <f t="shared" si="19"/>
        <v>2.3875716904761906E-2</v>
      </c>
      <c r="V142">
        <v>0</v>
      </c>
      <c r="W142" t="s">
        <v>95</v>
      </c>
      <c r="X142" t="s">
        <v>96</v>
      </c>
      <c r="Y142" t="s">
        <v>96</v>
      </c>
      <c r="Z142" t="s">
        <v>1119</v>
      </c>
      <c r="AA142" t="e">
        <v>#N/A</v>
      </c>
      <c r="AB142" s="2">
        <v>8090100000652</v>
      </c>
      <c r="AC142" t="e">
        <v>#N/A</v>
      </c>
      <c r="AD142" t="e">
        <v>#N/A</v>
      </c>
      <c r="AE142" t="e">
        <v>#N/A</v>
      </c>
      <c r="AF142">
        <v>2015</v>
      </c>
      <c r="AG142" s="2">
        <v>110000834688</v>
      </c>
      <c r="AH142" s="2">
        <v>110000834688</v>
      </c>
      <c r="AL142">
        <v>2023</v>
      </c>
      <c r="AM142" s="1" t="s">
        <v>1120</v>
      </c>
      <c r="AO142" t="s">
        <v>101</v>
      </c>
      <c r="AP142" t="s">
        <v>101</v>
      </c>
      <c r="AQ142">
        <v>1.235E-2</v>
      </c>
      <c r="AR142" t="s">
        <v>102</v>
      </c>
      <c r="AS142">
        <v>1.235E-2</v>
      </c>
      <c r="AT142">
        <v>1.91082905E-2</v>
      </c>
      <c r="AU142">
        <v>22795715</v>
      </c>
      <c r="AV142" t="s">
        <v>393</v>
      </c>
      <c r="AW142">
        <v>10</v>
      </c>
      <c r="AX142">
        <v>539541.86</v>
      </c>
      <c r="AY142">
        <v>653609.68799999997</v>
      </c>
      <c r="AZ142">
        <v>682231.19700000004</v>
      </c>
      <c r="BA142">
        <v>812107.03700000001</v>
      </c>
      <c r="BB142">
        <v>865334.42700000003</v>
      </c>
      <c r="BC142">
        <v>704763.17500000005</v>
      </c>
      <c r="BD142">
        <v>532565.94900000002</v>
      </c>
      <c r="BE142">
        <v>487183.80300000001</v>
      </c>
      <c r="BF142">
        <v>376281.158</v>
      </c>
      <c r="BG142">
        <v>297283.60499999998</v>
      </c>
      <c r="BH142">
        <v>283373.967</v>
      </c>
      <c r="BI142">
        <v>371520.46399999998</v>
      </c>
      <c r="BJ142">
        <v>626222.09699999995</v>
      </c>
      <c r="BK142" t="s">
        <v>64</v>
      </c>
      <c r="BL142">
        <v>283373.967</v>
      </c>
      <c r="BM142">
        <v>692845.88508557505</v>
      </c>
      <c r="BN142">
        <v>592679.71241806098</v>
      </c>
      <c r="BO142">
        <v>1319173.2518337399</v>
      </c>
      <c r="BP142">
        <v>1408629.7365399599</v>
      </c>
      <c r="BQ142">
        <v>4.6719536674816597E-2</v>
      </c>
      <c r="BR142">
        <v>692845.88508557505</v>
      </c>
      <c r="BS142" t="s">
        <v>104</v>
      </c>
      <c r="BT142">
        <v>1408629.7365399599</v>
      </c>
      <c r="BU142" t="s">
        <v>105</v>
      </c>
      <c r="BV142">
        <v>592679.71241806098</v>
      </c>
      <c r="BW142" t="s">
        <v>106</v>
      </c>
      <c r="BX142" s="8">
        <f>($T142*'Conversion Factors'!$B$3)/($BV142*'Conversion Factors'!$B$4)</f>
        <v>3.3838853903359685E-6</v>
      </c>
      <c r="BY142" s="8">
        <f>($T142*'Conversion Factors'!$B$3)/($BR142*'Conversion Factors'!$B$4)</f>
        <v>2.8946700314923403E-6</v>
      </c>
      <c r="BZ142" s="8">
        <f>($T142*'Conversion Factors'!$B$3)/($BT142*'Conversion Factors'!$B$4)</f>
        <v>1.4237667770142991E-6</v>
      </c>
      <c r="CA142" s="8">
        <f>($U142*'Conversion Factors'!$B$3)/($BV142*'Conversion Factors'!$B$4)</f>
        <v>4.0284349884952007E-5</v>
      </c>
      <c r="CB142" s="8">
        <f>($U142*'Conversion Factors'!$B$3)/($BR142*'Conversion Factors'!$B$4)</f>
        <v>3.446035751776596E-5</v>
      </c>
      <c r="CC142" s="8">
        <f>($U142*'Conversion Factors'!$B$3)/($BT142*'Conversion Factors'!$B$4)</f>
        <v>1.6949604488265467E-5</v>
      </c>
      <c r="CD142" t="str">
        <f t="shared" si="22"/>
        <v>NO</v>
      </c>
      <c r="CE142" t="str">
        <f t="shared" si="23"/>
        <v>NO</v>
      </c>
      <c r="CF142" t="str">
        <f t="shared" si="16"/>
        <v>NO</v>
      </c>
      <c r="CG142" t="str">
        <f t="shared" si="17"/>
        <v>NO</v>
      </c>
      <c r="CH142" s="8">
        <f t="shared" si="20"/>
        <v>8.3925728926983354E-8</v>
      </c>
      <c r="CI142" t="str">
        <f t="shared" si="21"/>
        <v>NO</v>
      </c>
    </row>
    <row r="143" spans="1:92" x14ac:dyDescent="0.25">
      <c r="A143" s="2">
        <v>110000846602</v>
      </c>
      <c r="B143">
        <v>2022</v>
      </c>
      <c r="C143" t="s">
        <v>1121</v>
      </c>
      <c r="D143" t="s">
        <v>1122</v>
      </c>
      <c r="E143" t="s">
        <v>292</v>
      </c>
      <c r="F143" t="s">
        <v>350</v>
      </c>
      <c r="G143" t="s">
        <v>1123</v>
      </c>
      <c r="H143">
        <v>30.27083</v>
      </c>
      <c r="I143">
        <v>-92.037279999999996</v>
      </c>
      <c r="J143" t="s">
        <v>1124</v>
      </c>
      <c r="K143" s="2">
        <v>110000846602</v>
      </c>
      <c r="L143" t="s">
        <v>207</v>
      </c>
      <c r="M143">
        <v>2821</v>
      </c>
      <c r="N143" t="s">
        <v>144</v>
      </c>
      <c r="O143" t="e">
        <v>#N/A</v>
      </c>
      <c r="P143" t="e">
        <v>#N/A</v>
      </c>
      <c r="Q143" t="e">
        <v>#N/A</v>
      </c>
      <c r="R143">
        <v>350</v>
      </c>
      <c r="S143">
        <v>1.2698088E-2</v>
      </c>
      <c r="T143">
        <f t="shared" si="18"/>
        <v>3.6280251428571429E-5</v>
      </c>
      <c r="U143">
        <f t="shared" si="19"/>
        <v>6.0467085714285709E-4</v>
      </c>
      <c r="V143">
        <v>0</v>
      </c>
      <c r="W143" t="s">
        <v>95</v>
      </c>
      <c r="X143" t="s">
        <v>96</v>
      </c>
      <c r="Y143" t="s">
        <v>96</v>
      </c>
      <c r="Z143" t="s">
        <v>1125</v>
      </c>
      <c r="AA143" t="s">
        <v>1126</v>
      </c>
      <c r="AB143" s="2">
        <v>8080103002791</v>
      </c>
      <c r="AC143" t="e">
        <v>#N/A</v>
      </c>
      <c r="AD143" t="s">
        <v>115</v>
      </c>
      <c r="AE143" t="s">
        <v>116</v>
      </c>
      <c r="AF143">
        <v>2021</v>
      </c>
      <c r="AG143" s="2">
        <v>110000846602</v>
      </c>
      <c r="AH143" s="2">
        <v>110000846602</v>
      </c>
      <c r="AL143">
        <v>2023</v>
      </c>
      <c r="AM143" s="1" t="s">
        <v>355</v>
      </c>
      <c r="AN143" t="s">
        <v>1126</v>
      </c>
      <c r="AO143" t="s">
        <v>101</v>
      </c>
      <c r="AP143">
        <v>0.5</v>
      </c>
      <c r="AQ143">
        <v>5.1233876944444402E-2</v>
      </c>
      <c r="AR143" t="s">
        <v>102</v>
      </c>
      <c r="AS143">
        <v>0.5</v>
      </c>
      <c r="AT143">
        <v>0.77361500000000005</v>
      </c>
      <c r="AU143">
        <v>21898555</v>
      </c>
      <c r="AV143" t="s">
        <v>356</v>
      </c>
      <c r="AW143">
        <v>1</v>
      </c>
      <c r="AX143">
        <v>1.5469999999999999</v>
      </c>
      <c r="AY143">
        <v>2.6440000000000001</v>
      </c>
      <c r="AZ143">
        <v>2.3959999999999999</v>
      </c>
      <c r="BA143">
        <v>1.962</v>
      </c>
      <c r="BB143">
        <v>1.956</v>
      </c>
      <c r="BC143">
        <v>1.3440000000000001</v>
      </c>
      <c r="BD143">
        <v>0.79</v>
      </c>
      <c r="BE143">
        <v>0.27200000000000002</v>
      </c>
      <c r="BF143">
        <v>0.22800000000000001</v>
      </c>
      <c r="BG143">
        <v>0.41499999999999998</v>
      </c>
      <c r="BH143">
        <v>2.1269999999999998</v>
      </c>
      <c r="BI143">
        <v>6.57</v>
      </c>
      <c r="BJ143">
        <v>2.4500000000000002</v>
      </c>
      <c r="BK143" t="s">
        <v>62</v>
      </c>
      <c r="BL143">
        <v>0.22800000000000001</v>
      </c>
      <c r="BM143">
        <v>0.557457212713936</v>
      </c>
      <c r="BN143">
        <v>0.290985397174571</v>
      </c>
      <c r="BO143">
        <v>3.78239608801956</v>
      </c>
      <c r="BP143">
        <v>1.1082509257739901</v>
      </c>
      <c r="BQ143">
        <v>1.8914792176039099</v>
      </c>
      <c r="BR143">
        <v>1.8914792176039099</v>
      </c>
      <c r="BS143" t="s">
        <v>176</v>
      </c>
      <c r="BT143">
        <v>1.8914792176039099</v>
      </c>
      <c r="BU143" t="s">
        <v>176</v>
      </c>
      <c r="BV143">
        <v>1.8914792176039099</v>
      </c>
      <c r="BW143" t="s">
        <v>176</v>
      </c>
      <c r="BX143" s="8">
        <f>($T143*'Conversion Factors'!$B$3)/($BV143*'Conversion Factors'!$B$4)</f>
        <v>1.9180888212205979E-2</v>
      </c>
      <c r="BY143" s="8">
        <f>($T143*'Conversion Factors'!$B$3)/($BR143*'Conversion Factors'!$B$4)</f>
        <v>1.9180888212205979E-2</v>
      </c>
      <c r="BZ143" s="8">
        <f>($T143*'Conversion Factors'!$B$3)/($BT143*'Conversion Factors'!$B$4)</f>
        <v>1.9180888212205979E-2</v>
      </c>
      <c r="CA143" s="8">
        <f>($U143*'Conversion Factors'!$B$3)/($BV143*'Conversion Factors'!$B$4)</f>
        <v>0.31968147020343296</v>
      </c>
      <c r="CB143" s="8">
        <f>($U143*'Conversion Factors'!$B$3)/($BR143*'Conversion Factors'!$B$4)</f>
        <v>0.31968147020343296</v>
      </c>
      <c r="CC143" s="8">
        <f>($U143*'Conversion Factors'!$B$3)/($BT143*'Conversion Factors'!$B$4)</f>
        <v>0.31968147020343296</v>
      </c>
      <c r="CD143" t="str">
        <f t="shared" si="22"/>
        <v>NO</v>
      </c>
      <c r="CE143" t="str">
        <f t="shared" si="23"/>
        <v>NO</v>
      </c>
      <c r="CF143" t="str">
        <f t="shared" si="16"/>
        <v>NO</v>
      </c>
      <c r="CG143" t="str">
        <f t="shared" si="17"/>
        <v>NO</v>
      </c>
      <c r="CH143" s="8">
        <f t="shared" si="20"/>
        <v>6.6600306292381869E-4</v>
      </c>
      <c r="CI143" t="str">
        <f t="shared" si="21"/>
        <v>NO</v>
      </c>
    </row>
    <row r="144" spans="1:92" x14ac:dyDescent="0.25">
      <c r="A144" s="2">
        <v>110000854246</v>
      </c>
      <c r="B144">
        <v>2021</v>
      </c>
      <c r="C144" t="s">
        <v>1127</v>
      </c>
      <c r="D144" t="s">
        <v>1128</v>
      </c>
      <c r="E144" t="s">
        <v>1129</v>
      </c>
      <c r="F144" t="s">
        <v>737</v>
      </c>
      <c r="G144">
        <v>29210</v>
      </c>
      <c r="H144">
        <v>34.047217000000003</v>
      </c>
      <c r="I144">
        <v>-81.151325999999997</v>
      </c>
      <c r="J144" t="s">
        <v>1130</v>
      </c>
      <c r="K144" s="2">
        <v>110000854246</v>
      </c>
      <c r="L144" t="s">
        <v>93</v>
      </c>
      <c r="M144">
        <v>2824</v>
      </c>
      <c r="N144" t="s">
        <v>1131</v>
      </c>
      <c r="O144" t="e">
        <v>#N/A</v>
      </c>
      <c r="P144" t="e">
        <v>#N/A</v>
      </c>
      <c r="Q144" t="e">
        <v>#N/A</v>
      </c>
      <c r="R144">
        <v>250</v>
      </c>
      <c r="S144">
        <v>0.33141999999999999</v>
      </c>
      <c r="T144">
        <f t="shared" si="18"/>
        <v>1.3256799999999999E-3</v>
      </c>
      <c r="U144">
        <f t="shared" si="19"/>
        <v>1.5781904761904761E-2</v>
      </c>
      <c r="V144">
        <v>0</v>
      </c>
      <c r="W144" t="s">
        <v>95</v>
      </c>
      <c r="X144" t="s">
        <v>96</v>
      </c>
      <c r="Y144" t="s">
        <v>96</v>
      </c>
      <c r="Z144" t="s">
        <v>1132</v>
      </c>
      <c r="AA144" t="s">
        <v>1133</v>
      </c>
      <c r="AB144" s="2">
        <v>3050109000636</v>
      </c>
      <c r="AC144" t="e">
        <v>#N/A</v>
      </c>
      <c r="AD144" t="e">
        <v>#N/A</v>
      </c>
      <c r="AE144" t="s">
        <v>116</v>
      </c>
      <c r="AF144">
        <v>2021</v>
      </c>
      <c r="AG144" s="2">
        <v>110000854246</v>
      </c>
      <c r="AH144" s="2">
        <v>110000854246</v>
      </c>
      <c r="AL144">
        <v>2023</v>
      </c>
      <c r="AM144" s="1" t="s">
        <v>1134</v>
      </c>
      <c r="AN144" t="s">
        <v>1133</v>
      </c>
      <c r="AO144" t="s">
        <v>101</v>
      </c>
      <c r="AP144" t="s">
        <v>101</v>
      </c>
      <c r="AQ144">
        <v>7.1344444444444397</v>
      </c>
      <c r="AR144" t="s">
        <v>102</v>
      </c>
      <c r="AS144">
        <v>7.1344444444444397</v>
      </c>
      <c r="AT144">
        <v>11.0386264777778</v>
      </c>
      <c r="AU144">
        <v>9869612</v>
      </c>
      <c r="AV144" t="s">
        <v>1135</v>
      </c>
      <c r="AW144">
        <v>1</v>
      </c>
      <c r="AX144">
        <v>7.6769999999999996</v>
      </c>
      <c r="AY144">
        <v>12.88</v>
      </c>
      <c r="AZ144">
        <v>15.045</v>
      </c>
      <c r="BA144">
        <v>16.821000000000002</v>
      </c>
      <c r="BB144">
        <v>9.4320000000000004</v>
      </c>
      <c r="BC144">
        <v>5.7370000000000001</v>
      </c>
      <c r="BD144">
        <v>4.8609999999999998</v>
      </c>
      <c r="BE144">
        <v>4.3310000000000004</v>
      </c>
      <c r="BF144">
        <v>4.4950000000000001</v>
      </c>
      <c r="BG144">
        <v>5.9640000000000004</v>
      </c>
      <c r="BH144">
        <v>6.6189999999999998</v>
      </c>
      <c r="BI144">
        <v>3.93</v>
      </c>
      <c r="BJ144">
        <v>5.3179999999999996</v>
      </c>
      <c r="BK144" t="s">
        <v>65</v>
      </c>
      <c r="BL144">
        <v>3.93</v>
      </c>
      <c r="BM144">
        <v>9.60880195599022</v>
      </c>
      <c r="BN144">
        <v>5.5443700571235803</v>
      </c>
      <c r="BO144">
        <v>18.7701711491443</v>
      </c>
      <c r="BP144">
        <v>12.029686321749001</v>
      </c>
      <c r="BQ144">
        <v>26.9893067916327</v>
      </c>
      <c r="BR144">
        <v>26.9893067916327</v>
      </c>
      <c r="BS144" t="s">
        <v>176</v>
      </c>
      <c r="BT144">
        <v>26.9893067916327</v>
      </c>
      <c r="BU144" t="s">
        <v>176</v>
      </c>
      <c r="BV144">
        <v>26.9893067916327</v>
      </c>
      <c r="BW144" t="s">
        <v>176</v>
      </c>
      <c r="BX144" s="8">
        <f>($T144*'Conversion Factors'!$B$3)/($BV144*'Conversion Factors'!$B$4)</f>
        <v>4.9118712467672222E-2</v>
      </c>
      <c r="BY144" s="8">
        <f>($T144*'Conversion Factors'!$B$3)/($BR144*'Conversion Factors'!$B$4)</f>
        <v>4.9118712467672222E-2</v>
      </c>
      <c r="BZ144" s="8">
        <f>($T144*'Conversion Factors'!$B$3)/($BT144*'Conversion Factors'!$B$4)</f>
        <v>4.9118712467672222E-2</v>
      </c>
      <c r="CA144" s="8">
        <f>($U144*'Conversion Factors'!$B$3)/($BV144*'Conversion Factors'!$B$4)</f>
        <v>0.584746576996098</v>
      </c>
      <c r="CB144" s="8">
        <f>($U144*'Conversion Factors'!$B$3)/($BR144*'Conversion Factors'!$B$4)</f>
        <v>0.584746576996098</v>
      </c>
      <c r="CC144" s="8">
        <f>($U144*'Conversion Factors'!$B$3)/($BT144*'Conversion Factors'!$B$4)</f>
        <v>0.584746576996098</v>
      </c>
      <c r="CD144" t="str">
        <f t="shared" si="22"/>
        <v>NO</v>
      </c>
      <c r="CE144" t="str">
        <f t="shared" si="23"/>
        <v>NO</v>
      </c>
      <c r="CF144" t="str">
        <f t="shared" si="16"/>
        <v>NO</v>
      </c>
      <c r="CG144" t="str">
        <f t="shared" si="17"/>
        <v>NO</v>
      </c>
      <c r="CH144" s="8">
        <f t="shared" si="20"/>
        <v>1.2182220354085376E-3</v>
      </c>
      <c r="CI144" t="str">
        <f t="shared" si="21"/>
        <v>NO</v>
      </c>
    </row>
    <row r="145" spans="1:93" x14ac:dyDescent="0.25">
      <c r="A145" s="2">
        <v>110000854246</v>
      </c>
      <c r="B145">
        <v>2022</v>
      </c>
      <c r="C145" t="s">
        <v>1127</v>
      </c>
      <c r="D145" t="s">
        <v>1128</v>
      </c>
      <c r="E145" t="s">
        <v>1129</v>
      </c>
      <c r="F145" t="s">
        <v>737</v>
      </c>
      <c r="G145">
        <v>29210</v>
      </c>
      <c r="H145">
        <v>34.047217000000003</v>
      </c>
      <c r="I145">
        <v>-81.151325999999997</v>
      </c>
      <c r="J145" t="s">
        <v>1130</v>
      </c>
      <c r="K145" s="2">
        <v>110000854246</v>
      </c>
      <c r="L145" t="s">
        <v>93</v>
      </c>
      <c r="M145">
        <v>2824</v>
      </c>
      <c r="N145" t="s">
        <v>1131</v>
      </c>
      <c r="O145" t="e">
        <v>#N/A</v>
      </c>
      <c r="P145" t="e">
        <v>#N/A</v>
      </c>
      <c r="Q145" t="e">
        <v>#N/A</v>
      </c>
      <c r="R145">
        <v>250</v>
      </c>
      <c r="S145">
        <v>0.33141999999999999</v>
      </c>
      <c r="T145">
        <f t="shared" si="18"/>
        <v>1.3256799999999999E-3</v>
      </c>
      <c r="U145">
        <f t="shared" si="19"/>
        <v>1.5781904761904761E-2</v>
      </c>
      <c r="V145">
        <v>0</v>
      </c>
      <c r="W145" t="s">
        <v>95</v>
      </c>
      <c r="X145" t="s">
        <v>96</v>
      </c>
      <c r="Y145" t="s">
        <v>96</v>
      </c>
      <c r="Z145" t="s">
        <v>1132</v>
      </c>
      <c r="AA145" t="s">
        <v>1133</v>
      </c>
      <c r="AB145" s="2">
        <v>3050109000636</v>
      </c>
      <c r="AC145" t="e">
        <v>#N/A</v>
      </c>
      <c r="AD145" t="e">
        <v>#N/A</v>
      </c>
      <c r="AE145" t="s">
        <v>116</v>
      </c>
      <c r="AF145">
        <v>2021</v>
      </c>
      <c r="AG145" s="2">
        <v>110000854246</v>
      </c>
      <c r="AH145" s="2">
        <v>110000854246</v>
      </c>
      <c r="AL145">
        <v>2023</v>
      </c>
      <c r="AM145" s="1" t="s">
        <v>1134</v>
      </c>
      <c r="AN145" t="s">
        <v>1133</v>
      </c>
      <c r="AO145" t="s">
        <v>101</v>
      </c>
      <c r="AP145" t="s">
        <v>101</v>
      </c>
      <c r="AQ145">
        <v>7.1344444444444397</v>
      </c>
      <c r="AR145" t="s">
        <v>102</v>
      </c>
      <c r="AS145">
        <v>7.1344444444444397</v>
      </c>
      <c r="AT145">
        <v>11.0386264777778</v>
      </c>
      <c r="AU145">
        <v>9869612</v>
      </c>
      <c r="AV145" t="s">
        <v>1135</v>
      </c>
      <c r="AW145">
        <v>1</v>
      </c>
      <c r="AX145">
        <v>7.6769999999999996</v>
      </c>
      <c r="AY145">
        <v>12.88</v>
      </c>
      <c r="AZ145">
        <v>15.045</v>
      </c>
      <c r="BA145">
        <v>16.821000000000002</v>
      </c>
      <c r="BB145">
        <v>9.4320000000000004</v>
      </c>
      <c r="BC145">
        <v>5.7370000000000001</v>
      </c>
      <c r="BD145">
        <v>4.8609999999999998</v>
      </c>
      <c r="BE145">
        <v>4.3310000000000004</v>
      </c>
      <c r="BF145">
        <v>4.4950000000000001</v>
      </c>
      <c r="BG145">
        <v>5.9640000000000004</v>
      </c>
      <c r="BH145">
        <v>6.6189999999999998</v>
      </c>
      <c r="BI145">
        <v>3.93</v>
      </c>
      <c r="BJ145">
        <v>5.3179999999999996</v>
      </c>
      <c r="BK145" t="s">
        <v>65</v>
      </c>
      <c r="BL145">
        <v>3.93</v>
      </c>
      <c r="BM145">
        <v>9.60880195599022</v>
      </c>
      <c r="BN145">
        <v>5.5443700571235803</v>
      </c>
      <c r="BO145">
        <v>18.7701711491443</v>
      </c>
      <c r="BP145">
        <v>12.029686321749001</v>
      </c>
      <c r="BQ145">
        <v>26.9893067916327</v>
      </c>
      <c r="BR145">
        <v>26.9893067916327</v>
      </c>
      <c r="BS145" t="s">
        <v>176</v>
      </c>
      <c r="BT145">
        <v>26.9893067916327</v>
      </c>
      <c r="BU145" t="s">
        <v>176</v>
      </c>
      <c r="BV145">
        <v>26.9893067916327</v>
      </c>
      <c r="BW145" t="s">
        <v>176</v>
      </c>
      <c r="BX145" s="8">
        <f>($T145*'Conversion Factors'!$B$3)/($BV145*'Conversion Factors'!$B$4)</f>
        <v>4.9118712467672222E-2</v>
      </c>
      <c r="BY145" s="8">
        <f>($T145*'Conversion Factors'!$B$3)/($BR145*'Conversion Factors'!$B$4)</f>
        <v>4.9118712467672222E-2</v>
      </c>
      <c r="BZ145" s="8">
        <f>($T145*'Conversion Factors'!$B$3)/($BT145*'Conversion Factors'!$B$4)</f>
        <v>4.9118712467672222E-2</v>
      </c>
      <c r="CA145" s="8">
        <f>($U145*'Conversion Factors'!$B$3)/($BV145*'Conversion Factors'!$B$4)</f>
        <v>0.584746576996098</v>
      </c>
      <c r="CB145" s="8">
        <f>($U145*'Conversion Factors'!$B$3)/($BR145*'Conversion Factors'!$B$4)</f>
        <v>0.584746576996098</v>
      </c>
      <c r="CC145" s="8">
        <f>($U145*'Conversion Factors'!$B$3)/($BT145*'Conversion Factors'!$B$4)</f>
        <v>0.584746576996098</v>
      </c>
      <c r="CD145" t="str">
        <f t="shared" si="22"/>
        <v>NO</v>
      </c>
      <c r="CE145" t="str">
        <f t="shared" si="23"/>
        <v>NO</v>
      </c>
      <c r="CF145" t="str">
        <f t="shared" si="16"/>
        <v>NO</v>
      </c>
      <c r="CG145" t="str">
        <f t="shared" si="17"/>
        <v>NO</v>
      </c>
      <c r="CH145" s="8">
        <f t="shared" si="20"/>
        <v>1.2182220354085376E-3</v>
      </c>
      <c r="CI145" t="str">
        <f t="shared" si="21"/>
        <v>NO</v>
      </c>
    </row>
    <row r="146" spans="1:93" x14ac:dyDescent="0.25">
      <c r="A146" s="2">
        <v>110000854246</v>
      </c>
      <c r="B146">
        <v>2023</v>
      </c>
      <c r="C146" t="s">
        <v>1127</v>
      </c>
      <c r="D146" t="s">
        <v>1128</v>
      </c>
      <c r="E146" t="s">
        <v>1129</v>
      </c>
      <c r="F146" t="s">
        <v>737</v>
      </c>
      <c r="G146">
        <v>29210</v>
      </c>
      <c r="H146">
        <v>34.047217000000003</v>
      </c>
      <c r="I146">
        <v>-81.151325999999997</v>
      </c>
      <c r="J146" t="s">
        <v>1130</v>
      </c>
      <c r="K146" s="2">
        <v>110000854246</v>
      </c>
      <c r="L146" t="s">
        <v>93</v>
      </c>
      <c r="M146">
        <v>2824</v>
      </c>
      <c r="N146" t="s">
        <v>1131</v>
      </c>
      <c r="O146" t="e">
        <v>#N/A</v>
      </c>
      <c r="P146" t="e">
        <v>#N/A</v>
      </c>
      <c r="Q146" t="e">
        <v>#N/A</v>
      </c>
      <c r="R146">
        <v>250</v>
      </c>
      <c r="S146">
        <v>0.33141999999999999</v>
      </c>
      <c r="T146">
        <f t="shared" si="18"/>
        <v>1.3256799999999999E-3</v>
      </c>
      <c r="U146">
        <f t="shared" si="19"/>
        <v>1.5781904761904761E-2</v>
      </c>
      <c r="V146">
        <v>0</v>
      </c>
      <c r="W146" t="s">
        <v>95</v>
      </c>
      <c r="X146" t="s">
        <v>96</v>
      </c>
      <c r="Y146" t="s">
        <v>96</v>
      </c>
      <c r="Z146" t="s">
        <v>1132</v>
      </c>
      <c r="AA146" t="s">
        <v>1133</v>
      </c>
      <c r="AB146" s="2">
        <v>3050109000636</v>
      </c>
      <c r="AC146" t="e">
        <v>#N/A</v>
      </c>
      <c r="AD146" t="e">
        <v>#N/A</v>
      </c>
      <c r="AE146" t="s">
        <v>116</v>
      </c>
      <c r="AF146">
        <v>2021</v>
      </c>
      <c r="AG146" s="2">
        <v>110000854246</v>
      </c>
      <c r="AH146" s="2">
        <v>110000854246</v>
      </c>
      <c r="AL146">
        <v>2023</v>
      </c>
      <c r="AM146" s="1" t="s">
        <v>1134</v>
      </c>
      <c r="AN146" t="s">
        <v>1133</v>
      </c>
      <c r="AO146" t="s">
        <v>101</v>
      </c>
      <c r="AP146" t="s">
        <v>101</v>
      </c>
      <c r="AQ146">
        <v>7.1344444444444397</v>
      </c>
      <c r="AR146" t="s">
        <v>102</v>
      </c>
      <c r="AS146">
        <v>7.1344444444444397</v>
      </c>
      <c r="AT146">
        <v>11.0386264777778</v>
      </c>
      <c r="AU146">
        <v>9869612</v>
      </c>
      <c r="AV146" t="s">
        <v>1135</v>
      </c>
      <c r="AW146">
        <v>1</v>
      </c>
      <c r="AX146">
        <v>7.6769999999999996</v>
      </c>
      <c r="AY146">
        <v>12.88</v>
      </c>
      <c r="AZ146">
        <v>15.045</v>
      </c>
      <c r="BA146">
        <v>16.821000000000002</v>
      </c>
      <c r="BB146">
        <v>9.4320000000000004</v>
      </c>
      <c r="BC146">
        <v>5.7370000000000001</v>
      </c>
      <c r="BD146">
        <v>4.8609999999999998</v>
      </c>
      <c r="BE146">
        <v>4.3310000000000004</v>
      </c>
      <c r="BF146">
        <v>4.4950000000000001</v>
      </c>
      <c r="BG146">
        <v>5.9640000000000004</v>
      </c>
      <c r="BH146">
        <v>6.6189999999999998</v>
      </c>
      <c r="BI146">
        <v>3.93</v>
      </c>
      <c r="BJ146">
        <v>5.3179999999999996</v>
      </c>
      <c r="BK146" t="s">
        <v>65</v>
      </c>
      <c r="BL146">
        <v>3.93</v>
      </c>
      <c r="BM146">
        <v>9.60880195599022</v>
      </c>
      <c r="BN146">
        <v>5.5443700571235803</v>
      </c>
      <c r="BO146">
        <v>18.7701711491443</v>
      </c>
      <c r="BP146">
        <v>12.029686321749001</v>
      </c>
      <c r="BQ146">
        <v>26.9893067916327</v>
      </c>
      <c r="BR146">
        <v>26.9893067916327</v>
      </c>
      <c r="BS146" t="s">
        <v>176</v>
      </c>
      <c r="BT146">
        <v>26.9893067916327</v>
      </c>
      <c r="BU146" t="s">
        <v>176</v>
      </c>
      <c r="BV146">
        <v>26.9893067916327</v>
      </c>
      <c r="BW146" t="s">
        <v>176</v>
      </c>
      <c r="BX146" s="8">
        <f>($T146*'Conversion Factors'!$B$3)/($BV146*'Conversion Factors'!$B$4)</f>
        <v>4.9118712467672222E-2</v>
      </c>
      <c r="BY146" s="8">
        <f>($T146*'Conversion Factors'!$B$3)/($BR146*'Conversion Factors'!$B$4)</f>
        <v>4.9118712467672222E-2</v>
      </c>
      <c r="BZ146" s="8">
        <f>($T146*'Conversion Factors'!$B$3)/($BT146*'Conversion Factors'!$B$4)</f>
        <v>4.9118712467672222E-2</v>
      </c>
      <c r="CA146" s="8">
        <f>($U146*'Conversion Factors'!$B$3)/($BV146*'Conversion Factors'!$B$4)</f>
        <v>0.584746576996098</v>
      </c>
      <c r="CB146" s="8">
        <f>($U146*'Conversion Factors'!$B$3)/($BR146*'Conversion Factors'!$B$4)</f>
        <v>0.584746576996098</v>
      </c>
      <c r="CC146" s="8">
        <f>($U146*'Conversion Factors'!$B$3)/($BT146*'Conversion Factors'!$B$4)</f>
        <v>0.584746576996098</v>
      </c>
      <c r="CD146" t="str">
        <f t="shared" si="22"/>
        <v>NO</v>
      </c>
      <c r="CE146" t="str">
        <f t="shared" si="23"/>
        <v>NO</v>
      </c>
      <c r="CF146" t="str">
        <f t="shared" ref="CF146:CF208" si="24">IF($CA146&gt;$CH$1,"YES","NO")</f>
        <v>NO</v>
      </c>
      <c r="CG146" t="str">
        <f t="shared" ref="CG146:CG208" si="25">IF($CA146&gt;$CI$1,"YES","NO")</f>
        <v>NO</v>
      </c>
      <c r="CH146" s="8">
        <f t="shared" si="20"/>
        <v>1.2182220354085376E-3</v>
      </c>
      <c r="CI146" t="str">
        <f t="shared" si="21"/>
        <v>NO</v>
      </c>
    </row>
    <row r="147" spans="1:93" x14ac:dyDescent="0.25">
      <c r="A147" s="2">
        <v>110000867054</v>
      </c>
      <c r="B147">
        <v>2015</v>
      </c>
      <c r="C147" t="s">
        <v>1136</v>
      </c>
      <c r="D147" t="s">
        <v>1137</v>
      </c>
      <c r="E147" t="s">
        <v>1138</v>
      </c>
      <c r="F147" t="s">
        <v>1139</v>
      </c>
      <c r="G147" t="s">
        <v>1140</v>
      </c>
      <c r="H147">
        <v>21.426439999999999</v>
      </c>
      <c r="I147">
        <v>-157.75324000000001</v>
      </c>
      <c r="J147" t="e">
        <v>#N/A</v>
      </c>
      <c r="K147" s="2">
        <v>110000867054</v>
      </c>
      <c r="L147" t="s">
        <v>352</v>
      </c>
      <c r="M147">
        <v>4952</v>
      </c>
      <c r="N147" t="s">
        <v>353</v>
      </c>
      <c r="O147" t="e">
        <v>#N/A</v>
      </c>
      <c r="P147" t="e">
        <v>#N/A</v>
      </c>
      <c r="Q147" t="e">
        <v>#N/A</v>
      </c>
      <c r="R147">
        <v>365</v>
      </c>
      <c r="S147">
        <v>0.36575045499999997</v>
      </c>
      <c r="T147">
        <f t="shared" si="18"/>
        <v>1.0020560410958904E-3</v>
      </c>
      <c r="U147">
        <f t="shared" si="19"/>
        <v>1.7416688333333333E-2</v>
      </c>
      <c r="V147">
        <v>0</v>
      </c>
      <c r="W147" t="s">
        <v>95</v>
      </c>
      <c r="X147" t="s">
        <v>96</v>
      </c>
      <c r="Y147" t="s">
        <v>96</v>
      </c>
      <c r="Z147" t="s">
        <v>1141</v>
      </c>
      <c r="AA147" t="s">
        <v>905</v>
      </c>
      <c r="AB147" s="2">
        <v>20060000001124</v>
      </c>
      <c r="AC147" t="e">
        <v>#N/A</v>
      </c>
      <c r="AD147" t="s">
        <v>148</v>
      </c>
      <c r="AE147" t="s">
        <v>116</v>
      </c>
      <c r="AF147">
        <v>2015</v>
      </c>
      <c r="AG147" s="2">
        <v>110000867054</v>
      </c>
      <c r="AH147" s="2">
        <v>110000867054</v>
      </c>
      <c r="AL147">
        <v>2023</v>
      </c>
      <c r="AM147">
        <v>20060000001124</v>
      </c>
      <c r="AN147" t="s">
        <v>905</v>
      </c>
      <c r="AO147">
        <v>15.25</v>
      </c>
      <c r="AP147">
        <v>17.16</v>
      </c>
      <c r="AQ147">
        <v>11.5338333333333</v>
      </c>
      <c r="AR147" t="s">
        <v>102</v>
      </c>
      <c r="AS147">
        <v>17.16</v>
      </c>
      <c r="AT147">
        <v>26.550466799999999</v>
      </c>
      <c r="AU147" t="s">
        <v>101</v>
      </c>
      <c r="AV147" t="s">
        <v>101</v>
      </c>
      <c r="AW147" t="s">
        <v>101</v>
      </c>
      <c r="AX147" t="s">
        <v>101</v>
      </c>
      <c r="AY147" t="s">
        <v>101</v>
      </c>
      <c r="AZ147" t="s">
        <v>101</v>
      </c>
      <c r="BA147" t="s">
        <v>101</v>
      </c>
      <c r="BB147" t="s">
        <v>101</v>
      </c>
      <c r="BC147" t="s">
        <v>101</v>
      </c>
      <c r="BD147" t="s">
        <v>101</v>
      </c>
      <c r="BE147" t="s">
        <v>101</v>
      </c>
      <c r="BF147" t="s">
        <v>101</v>
      </c>
      <c r="BG147" t="s">
        <v>101</v>
      </c>
      <c r="BH147" t="s">
        <v>101</v>
      </c>
      <c r="BI147" t="s">
        <v>101</v>
      </c>
      <c r="BJ147" t="s">
        <v>101</v>
      </c>
      <c r="BK147" t="s">
        <v>101</v>
      </c>
      <c r="BL147" t="s">
        <v>101</v>
      </c>
      <c r="BM147" t="s">
        <v>101</v>
      </c>
      <c r="BN147" t="s">
        <v>101</v>
      </c>
      <c r="BO147" t="s">
        <v>101</v>
      </c>
      <c r="BP147" t="s">
        <v>101</v>
      </c>
      <c r="BQ147" t="s">
        <v>101</v>
      </c>
      <c r="BR147" t="s">
        <v>101</v>
      </c>
      <c r="BS147" t="s">
        <v>374</v>
      </c>
      <c r="BT147" t="s">
        <v>101</v>
      </c>
      <c r="BU147" t="s">
        <v>374</v>
      </c>
      <c r="BV147" t="s">
        <v>101</v>
      </c>
      <c r="BW147" t="s">
        <v>374</v>
      </c>
      <c r="BX147" t="s">
        <v>101</v>
      </c>
      <c r="BY147" t="s">
        <v>101</v>
      </c>
      <c r="BZ147" t="s">
        <v>101</v>
      </c>
      <c r="CA147" t="s">
        <v>101</v>
      </c>
      <c r="CB147" t="s">
        <v>101</v>
      </c>
      <c r="CC147" t="s">
        <v>101</v>
      </c>
      <c r="CD147" t="s">
        <v>101</v>
      </c>
      <c r="CE147" t="s">
        <v>101</v>
      </c>
      <c r="CF147" t="s">
        <v>101</v>
      </c>
      <c r="CG147" t="s">
        <v>101</v>
      </c>
      <c r="CH147" t="s">
        <v>101</v>
      </c>
      <c r="CI147" t="s">
        <v>101</v>
      </c>
    </row>
    <row r="148" spans="1:93" x14ac:dyDescent="0.25">
      <c r="A148" s="2">
        <v>110000911309</v>
      </c>
      <c r="B148">
        <v>2020</v>
      </c>
      <c r="C148" t="s">
        <v>1142</v>
      </c>
      <c r="D148" t="s">
        <v>1143</v>
      </c>
      <c r="E148" t="s">
        <v>367</v>
      </c>
      <c r="F148" t="s">
        <v>350</v>
      </c>
      <c r="G148">
        <v>707340000</v>
      </c>
      <c r="H148">
        <v>30.233011999999999</v>
      </c>
      <c r="I148">
        <v>-91.022057000000004</v>
      </c>
      <c r="J148" t="e">
        <v>#N/A</v>
      </c>
      <c r="K148" s="2">
        <v>110000911309</v>
      </c>
      <c r="L148" t="s">
        <v>467</v>
      </c>
      <c r="M148">
        <v>4789</v>
      </c>
      <c r="N148" t="s">
        <v>1144</v>
      </c>
      <c r="O148" t="e">
        <v>#N/A</v>
      </c>
      <c r="P148" t="e">
        <v>#N/A</v>
      </c>
      <c r="Q148" t="e">
        <v>#N/A</v>
      </c>
      <c r="R148">
        <v>250</v>
      </c>
      <c r="S148">
        <v>2.3930663000000001E-2</v>
      </c>
      <c r="T148">
        <f t="shared" si="18"/>
        <v>9.5722652E-5</v>
      </c>
      <c r="U148">
        <f t="shared" si="19"/>
        <v>1.139555380952381E-3</v>
      </c>
      <c r="V148">
        <v>0</v>
      </c>
      <c r="W148" t="s">
        <v>95</v>
      </c>
      <c r="X148" t="s">
        <v>96</v>
      </c>
      <c r="Y148" t="s">
        <v>96</v>
      </c>
      <c r="Z148" t="s">
        <v>1145</v>
      </c>
      <c r="AA148" t="s">
        <v>920</v>
      </c>
      <c r="AB148" s="2">
        <v>8070204000034</v>
      </c>
      <c r="AC148" t="e">
        <v>#N/A</v>
      </c>
      <c r="AD148" t="s">
        <v>148</v>
      </c>
      <c r="AE148" t="s">
        <v>116</v>
      </c>
      <c r="AF148">
        <v>2015</v>
      </c>
      <c r="AG148" s="2">
        <v>110000911309</v>
      </c>
      <c r="AH148" s="2">
        <v>110000911309</v>
      </c>
      <c r="AL148">
        <v>2023</v>
      </c>
      <c r="AM148" s="1" t="s">
        <v>1146</v>
      </c>
      <c r="AN148" t="s">
        <v>920</v>
      </c>
      <c r="AO148" t="s">
        <v>101</v>
      </c>
      <c r="AP148">
        <v>0.5</v>
      </c>
      <c r="AQ148">
        <v>1.1835833333333299E-3</v>
      </c>
      <c r="AR148" t="s">
        <v>102</v>
      </c>
      <c r="AS148">
        <v>0.5</v>
      </c>
      <c r="AT148">
        <v>0.77361500000000005</v>
      </c>
      <c r="AU148">
        <v>15209315</v>
      </c>
      <c r="AV148" t="s">
        <v>921</v>
      </c>
      <c r="AW148">
        <v>2</v>
      </c>
      <c r="AX148">
        <v>5.8940000000000001</v>
      </c>
      <c r="AY148">
        <v>9.44</v>
      </c>
      <c r="AZ148">
        <v>9.7159999999999993</v>
      </c>
      <c r="BA148">
        <v>8.4499999999999993</v>
      </c>
      <c r="BB148">
        <v>8.8629999999999995</v>
      </c>
      <c r="BC148">
        <v>5.0789999999999997</v>
      </c>
      <c r="BD148">
        <v>3.1280000000000001</v>
      </c>
      <c r="BE148">
        <v>1.304</v>
      </c>
      <c r="BF148">
        <v>1.254</v>
      </c>
      <c r="BG148">
        <v>1.8240000000000001</v>
      </c>
      <c r="BH148">
        <v>5.2240000000000002</v>
      </c>
      <c r="BI148">
        <v>16.640999999999998</v>
      </c>
      <c r="BJ148">
        <v>8.3119999999999994</v>
      </c>
      <c r="BK148" t="s">
        <v>62</v>
      </c>
      <c r="BL148">
        <v>1.254</v>
      </c>
      <c r="BM148">
        <v>3.0660146699266502</v>
      </c>
      <c r="BN148">
        <v>1.6993962322600999</v>
      </c>
      <c r="BO148">
        <v>14.4107579462103</v>
      </c>
      <c r="BP148">
        <v>5.5268658630230503</v>
      </c>
      <c r="BQ148">
        <v>1.8914792176039099</v>
      </c>
      <c r="BR148">
        <v>3.0660146699266502</v>
      </c>
      <c r="BS148" t="s">
        <v>104</v>
      </c>
      <c r="BT148">
        <v>5.5268658630230503</v>
      </c>
      <c r="BU148" t="s">
        <v>105</v>
      </c>
      <c r="BV148">
        <v>1.8914792176039099</v>
      </c>
      <c r="BW148" t="s">
        <v>176</v>
      </c>
      <c r="BX148" s="8">
        <f>($T148*'Conversion Factors'!$B$3)/($BV148*'Conversion Factors'!$B$4)</f>
        <v>5.0607297774732961E-2</v>
      </c>
      <c r="BY148" s="8">
        <f>($T148*'Conversion Factors'!$B$3)/($BR148*'Conversion Factors'!$B$4)</f>
        <v>3.122054598724083E-2</v>
      </c>
      <c r="BZ148" s="8">
        <f>($T148*'Conversion Factors'!$B$3)/($BT148*'Conversion Factors'!$B$4)</f>
        <v>1.7319517855575787E-2</v>
      </c>
      <c r="CA148" s="8">
        <f>($U148*'Conversion Factors'!$B$3)/($BV148*'Conversion Factors'!$B$4)</f>
        <v>0.60246783065158294</v>
      </c>
      <c r="CB148" s="8">
        <f>($U148*'Conversion Factors'!$B$3)/($BR148*'Conversion Factors'!$B$4)</f>
        <v>0.37167316651477184</v>
      </c>
      <c r="CC148" s="8">
        <f>($U148*'Conversion Factors'!$B$3)/($BT148*'Conversion Factors'!$B$4)</f>
        <v>0.20618473637590226</v>
      </c>
      <c r="CD148" t="str">
        <f t="shared" si="22"/>
        <v>NO</v>
      </c>
      <c r="CE148" t="str">
        <f t="shared" si="23"/>
        <v>NO</v>
      </c>
      <c r="CF148" t="str">
        <f t="shared" si="24"/>
        <v>NO</v>
      </c>
      <c r="CG148" t="str">
        <f t="shared" si="25"/>
        <v>NO</v>
      </c>
      <c r="CH148" s="8">
        <f t="shared" si="20"/>
        <v>1.2551413138574645E-3</v>
      </c>
      <c r="CI148" t="str">
        <f t="shared" si="21"/>
        <v>NO</v>
      </c>
    </row>
    <row r="149" spans="1:93" x14ac:dyDescent="0.25">
      <c r="A149" s="2">
        <v>110000914725</v>
      </c>
      <c r="B149">
        <v>2017</v>
      </c>
      <c r="C149" t="s">
        <v>1147</v>
      </c>
      <c r="D149" t="s">
        <v>1148</v>
      </c>
      <c r="E149" t="s">
        <v>1149</v>
      </c>
      <c r="F149" t="s">
        <v>548</v>
      </c>
      <c r="G149">
        <v>863148622</v>
      </c>
      <c r="H149">
        <v>34.591583999999997</v>
      </c>
      <c r="I149">
        <v>-112.31693</v>
      </c>
      <c r="J149" t="e">
        <v>#N/A</v>
      </c>
      <c r="K149" s="2">
        <v>110000914725</v>
      </c>
      <c r="L149" t="s">
        <v>352</v>
      </c>
      <c r="M149">
        <v>4952</v>
      </c>
      <c r="N149" t="s">
        <v>353</v>
      </c>
      <c r="O149" t="e">
        <v>#N/A</v>
      </c>
      <c r="P149" t="e">
        <v>#N/A</v>
      </c>
      <c r="Q149" t="e">
        <v>#N/A</v>
      </c>
      <c r="R149">
        <v>365</v>
      </c>
      <c r="S149">
        <v>3.1067279999999999</v>
      </c>
      <c r="T149">
        <f t="shared" si="18"/>
        <v>8.5115835616438353E-3</v>
      </c>
      <c r="U149">
        <f t="shared" si="19"/>
        <v>0.14793942857142856</v>
      </c>
      <c r="V149">
        <v>0</v>
      </c>
      <c r="W149" t="s">
        <v>95</v>
      </c>
      <c r="X149" t="s">
        <v>96</v>
      </c>
      <c r="Y149" t="s">
        <v>96</v>
      </c>
      <c r="Z149" t="s">
        <v>1150</v>
      </c>
      <c r="AA149" t="e">
        <v>#N/A</v>
      </c>
      <c r="AB149" s="2">
        <v>15070102009265</v>
      </c>
      <c r="AC149" t="e">
        <v>#N/A</v>
      </c>
      <c r="AD149" t="s">
        <v>148</v>
      </c>
      <c r="AE149" t="s">
        <v>352</v>
      </c>
      <c r="AF149">
        <v>2015</v>
      </c>
      <c r="AG149" s="2">
        <v>110000914725</v>
      </c>
      <c r="AH149" s="2">
        <v>110000914725</v>
      </c>
      <c r="AL149">
        <v>2023</v>
      </c>
      <c r="AM149">
        <v>15070102009265</v>
      </c>
      <c r="AO149">
        <v>3.75</v>
      </c>
      <c r="AP149" t="s">
        <v>101</v>
      </c>
      <c r="AQ149">
        <v>2.5164916666666701</v>
      </c>
      <c r="AR149" t="s">
        <v>102</v>
      </c>
      <c r="AS149">
        <v>2.5164916666666701</v>
      </c>
      <c r="AT149">
        <v>3.8935914014166699</v>
      </c>
      <c r="AU149" t="s">
        <v>101</v>
      </c>
      <c r="AV149" t="s">
        <v>101</v>
      </c>
      <c r="AW149" t="s">
        <v>101</v>
      </c>
      <c r="AX149" t="s">
        <v>101</v>
      </c>
      <c r="AY149" t="s">
        <v>101</v>
      </c>
      <c r="AZ149" t="s">
        <v>101</v>
      </c>
      <c r="BA149" t="s">
        <v>101</v>
      </c>
      <c r="BB149" t="s">
        <v>101</v>
      </c>
      <c r="BC149" t="s">
        <v>101</v>
      </c>
      <c r="BD149" t="s">
        <v>101</v>
      </c>
      <c r="BE149" t="s">
        <v>101</v>
      </c>
      <c r="BF149" t="s">
        <v>101</v>
      </c>
      <c r="BG149" t="s">
        <v>101</v>
      </c>
      <c r="BH149" t="s">
        <v>101</v>
      </c>
      <c r="BI149" t="s">
        <v>101</v>
      </c>
      <c r="BJ149" t="s">
        <v>101</v>
      </c>
      <c r="BK149" t="s">
        <v>101</v>
      </c>
      <c r="BL149" t="s">
        <v>101</v>
      </c>
      <c r="BM149" t="s">
        <v>101</v>
      </c>
      <c r="BN149" t="s">
        <v>101</v>
      </c>
      <c r="BO149" t="s">
        <v>101</v>
      </c>
      <c r="BP149" t="s">
        <v>101</v>
      </c>
      <c r="BQ149" t="s">
        <v>101</v>
      </c>
      <c r="BR149" t="s">
        <v>101</v>
      </c>
      <c r="BS149" t="s">
        <v>374</v>
      </c>
      <c r="BT149" t="s">
        <v>101</v>
      </c>
      <c r="BU149" t="s">
        <v>374</v>
      </c>
      <c r="BV149" t="s">
        <v>101</v>
      </c>
      <c r="BW149" t="s">
        <v>374</v>
      </c>
      <c r="BX149" t="s">
        <v>101</v>
      </c>
      <c r="BY149" t="s">
        <v>101</v>
      </c>
      <c r="BZ149" t="s">
        <v>101</v>
      </c>
      <c r="CA149" t="s">
        <v>101</v>
      </c>
      <c r="CB149" t="s">
        <v>101</v>
      </c>
      <c r="CC149" t="s">
        <v>101</v>
      </c>
      <c r="CD149" t="s">
        <v>101</v>
      </c>
      <c r="CE149" t="s">
        <v>101</v>
      </c>
      <c r="CF149" t="s">
        <v>101</v>
      </c>
      <c r="CG149" t="s">
        <v>101</v>
      </c>
      <c r="CH149" t="s">
        <v>101</v>
      </c>
      <c r="CI149" t="s">
        <v>101</v>
      </c>
    </row>
    <row r="150" spans="1:93" x14ac:dyDescent="0.25">
      <c r="A150" s="2">
        <v>110000915984</v>
      </c>
      <c r="B150">
        <v>2022</v>
      </c>
      <c r="C150" t="s">
        <v>1151</v>
      </c>
      <c r="D150" t="s">
        <v>1152</v>
      </c>
      <c r="E150" t="s">
        <v>1153</v>
      </c>
      <c r="F150" t="s">
        <v>737</v>
      </c>
      <c r="G150">
        <v>29702</v>
      </c>
      <c r="H150">
        <v>35.118552999999999</v>
      </c>
      <c r="I150">
        <v>-81.559533000000002</v>
      </c>
      <c r="J150" t="e">
        <v>#N/A</v>
      </c>
      <c r="K150" s="2">
        <v>110000915984</v>
      </c>
      <c r="L150" t="s">
        <v>93</v>
      </c>
      <c r="M150">
        <v>2261</v>
      </c>
      <c r="N150" t="s">
        <v>1154</v>
      </c>
      <c r="O150" t="e">
        <v>#N/A</v>
      </c>
      <c r="P150" t="e">
        <v>#N/A</v>
      </c>
      <c r="Q150" t="e">
        <v>#N/A</v>
      </c>
      <c r="R150">
        <v>250</v>
      </c>
      <c r="S150">
        <v>4.8967305000000003</v>
      </c>
      <c r="T150">
        <f t="shared" si="18"/>
        <v>1.9586922E-2</v>
      </c>
      <c r="U150">
        <f t="shared" si="19"/>
        <v>0.23317764285714287</v>
      </c>
      <c r="V150">
        <v>0</v>
      </c>
      <c r="W150" t="s">
        <v>95</v>
      </c>
      <c r="X150" t="s">
        <v>96</v>
      </c>
      <c r="Y150" t="s">
        <v>96</v>
      </c>
      <c r="Z150" t="s">
        <v>1155</v>
      </c>
      <c r="AA150" t="s">
        <v>1156</v>
      </c>
      <c r="AB150" s="2">
        <v>3050105000056</v>
      </c>
      <c r="AC150" t="e">
        <v>#N/A</v>
      </c>
      <c r="AD150" t="s">
        <v>115</v>
      </c>
      <c r="AE150" t="s">
        <v>116</v>
      </c>
      <c r="AF150">
        <v>2021</v>
      </c>
      <c r="AG150" s="2">
        <v>110000915984</v>
      </c>
      <c r="AH150" s="2">
        <v>110000915984</v>
      </c>
      <c r="AL150">
        <v>2023</v>
      </c>
      <c r="AM150" s="1" t="s">
        <v>1157</v>
      </c>
      <c r="AN150" t="s">
        <v>1156</v>
      </c>
      <c r="AO150" t="s">
        <v>101</v>
      </c>
      <c r="AP150" t="s">
        <v>101</v>
      </c>
      <c r="AQ150">
        <v>0.38647222222222199</v>
      </c>
      <c r="AR150" t="s">
        <v>102</v>
      </c>
      <c r="AS150">
        <v>0.38647222222222199</v>
      </c>
      <c r="AT150">
        <v>0.597961416388889</v>
      </c>
      <c r="AU150">
        <v>12034939</v>
      </c>
      <c r="AV150" t="s">
        <v>1158</v>
      </c>
      <c r="AW150">
        <v>4</v>
      </c>
      <c r="AX150">
        <v>222.6</v>
      </c>
      <c r="AY150">
        <v>340.16699999999997</v>
      </c>
      <c r="AZ150">
        <v>379.16800000000001</v>
      </c>
      <c r="BA150">
        <v>413.255</v>
      </c>
      <c r="BB150">
        <v>290.81299999999999</v>
      </c>
      <c r="BC150">
        <v>200.25800000000001</v>
      </c>
      <c r="BD150">
        <v>153.881</v>
      </c>
      <c r="BE150">
        <v>116.05800000000001</v>
      </c>
      <c r="BF150">
        <v>125.21</v>
      </c>
      <c r="BG150">
        <v>108.765</v>
      </c>
      <c r="BH150">
        <v>98.917000000000002</v>
      </c>
      <c r="BI150">
        <v>178.47900000000001</v>
      </c>
      <c r="BJ150">
        <v>241.32300000000001</v>
      </c>
      <c r="BK150" t="s">
        <v>64</v>
      </c>
      <c r="BL150">
        <v>98.917000000000002</v>
      </c>
      <c r="BM150">
        <v>241.85085574572099</v>
      </c>
      <c r="BN150">
        <v>156.32970725840201</v>
      </c>
      <c r="BO150">
        <v>544.25427872860598</v>
      </c>
      <c r="BP150">
        <v>373.630741291079</v>
      </c>
      <c r="BQ150">
        <v>1.46200835302907</v>
      </c>
      <c r="BR150">
        <v>241.85085574572099</v>
      </c>
      <c r="BS150" t="s">
        <v>104</v>
      </c>
      <c r="BT150">
        <v>373.630741291079</v>
      </c>
      <c r="BU150" t="s">
        <v>105</v>
      </c>
      <c r="BV150">
        <v>156.32970725840201</v>
      </c>
      <c r="BW150" t="s">
        <v>106</v>
      </c>
      <c r="BX150" s="8">
        <f>($T150*'Conversion Factors'!$B$3)/($BV150*'Conversion Factors'!$B$4)</f>
        <v>0.12529238583952693</v>
      </c>
      <c r="BY150" s="8">
        <f>($T150*'Conversion Factors'!$B$3)/($BR150*'Conversion Factors'!$B$4)</f>
        <v>8.0987606761224157E-2</v>
      </c>
      <c r="BZ150" s="8">
        <f>($T150*'Conversion Factors'!$B$3)/($BT150*'Conversion Factors'!$B$4)</f>
        <v>5.2423207823632224E-2</v>
      </c>
      <c r="CA150" s="8">
        <f>($U150*'Conversion Factors'!$B$3)/($BV150*'Conversion Factors'!$B$4)</f>
        <v>1.4915760218991303</v>
      </c>
      <c r="CB150" s="8">
        <f>($U150*'Conversion Factors'!$B$3)/($BR150*'Conversion Factors'!$B$4)</f>
        <v>0.96413817572885896</v>
      </c>
      <c r="CC150" s="8">
        <f>($U150*'Conversion Factors'!$B$3)/($BT150*'Conversion Factors'!$B$4)</f>
        <v>0.62408580742419317</v>
      </c>
      <c r="CD150" t="str">
        <f t="shared" si="22"/>
        <v>NO</v>
      </c>
      <c r="CE150" t="str">
        <f t="shared" si="23"/>
        <v>NO</v>
      </c>
      <c r="CF150" t="str">
        <f t="shared" si="24"/>
        <v>NO</v>
      </c>
      <c r="CG150" t="str">
        <f t="shared" si="25"/>
        <v>NO</v>
      </c>
      <c r="CH150" s="8">
        <f t="shared" si="20"/>
        <v>3.1074500456231883E-3</v>
      </c>
      <c r="CI150" t="str">
        <f t="shared" si="21"/>
        <v>NO</v>
      </c>
    </row>
    <row r="151" spans="1:93" x14ac:dyDescent="0.25">
      <c r="A151" s="9">
        <v>110001063483</v>
      </c>
      <c r="B151" s="10">
        <v>2021</v>
      </c>
      <c r="C151" s="10" t="s">
        <v>1159</v>
      </c>
      <c r="D151" s="10" t="s">
        <v>1160</v>
      </c>
      <c r="E151" s="10" t="s">
        <v>1161</v>
      </c>
      <c r="F151" s="10" t="s">
        <v>180</v>
      </c>
      <c r="G151" s="10" t="s">
        <v>1162</v>
      </c>
      <c r="H151" s="10">
        <v>40.080860000000001</v>
      </c>
      <c r="I151" s="10">
        <v>-76.18674</v>
      </c>
      <c r="J151" s="10" t="e">
        <v>#N/A</v>
      </c>
      <c r="K151" s="9">
        <v>110001063483</v>
      </c>
      <c r="L151" s="10" t="s">
        <v>379</v>
      </c>
      <c r="M151" s="10">
        <v>3084</v>
      </c>
      <c r="N151" s="10" t="s">
        <v>1163</v>
      </c>
      <c r="O151" s="10" t="e">
        <v>#N/A</v>
      </c>
      <c r="P151" s="10" t="e">
        <v>#N/A</v>
      </c>
      <c r="Q151" s="10" t="e">
        <v>#N/A</v>
      </c>
      <c r="R151" s="10">
        <v>250</v>
      </c>
      <c r="S151" s="10">
        <v>421.36390130000001</v>
      </c>
      <c r="T151" s="10">
        <f t="shared" si="18"/>
        <v>1.6854556052</v>
      </c>
      <c r="U151" s="10">
        <f t="shared" si="19"/>
        <v>20.064947680952383</v>
      </c>
      <c r="V151" s="10">
        <v>0</v>
      </c>
      <c r="W151" s="10" t="s">
        <v>95</v>
      </c>
      <c r="X151" s="10" t="s">
        <v>96</v>
      </c>
      <c r="Y151" s="10" t="s">
        <v>96</v>
      </c>
      <c r="Z151" s="10" t="s">
        <v>1164</v>
      </c>
      <c r="AA151" s="10" t="s">
        <v>1165</v>
      </c>
      <c r="AB151" s="9">
        <v>2050306001321</v>
      </c>
      <c r="AC151" s="10" t="e">
        <v>#N/A</v>
      </c>
      <c r="AD151" s="10" t="e">
        <v>#N/A</v>
      </c>
      <c r="AE151" s="10" t="s">
        <v>116</v>
      </c>
      <c r="AF151" s="10">
        <v>2021</v>
      </c>
      <c r="AG151" s="9">
        <v>110001063483</v>
      </c>
      <c r="AH151" s="9">
        <v>110001063483</v>
      </c>
      <c r="AI151" s="10"/>
      <c r="AJ151" s="10"/>
      <c r="AK151" s="10"/>
      <c r="AL151" s="10">
        <v>2023</v>
      </c>
      <c r="AM151" s="11" t="s">
        <v>1166</v>
      </c>
      <c r="AN151" s="10" t="s">
        <v>1165</v>
      </c>
      <c r="AO151" s="10">
        <v>0.115</v>
      </c>
      <c r="AP151" s="10" t="s">
        <v>101</v>
      </c>
      <c r="AQ151" s="10">
        <v>0.16250916666666701</v>
      </c>
      <c r="AR151" s="10" t="s">
        <v>102</v>
      </c>
      <c r="AS151" s="10">
        <v>0.16250916666666701</v>
      </c>
      <c r="AT151" s="10">
        <v>0.25143905794166699</v>
      </c>
      <c r="AU151" s="10">
        <v>4721383</v>
      </c>
      <c r="AV151" s="10" t="s">
        <v>101</v>
      </c>
      <c r="AW151" s="10">
        <v>1</v>
      </c>
      <c r="AX151" s="10">
        <v>1.256</v>
      </c>
      <c r="AY151" s="10">
        <v>4.7530000000000001</v>
      </c>
      <c r="AZ151" s="10">
        <v>13.263999999999999</v>
      </c>
      <c r="BA151" s="10">
        <v>10.782</v>
      </c>
      <c r="BB151" s="10">
        <v>1.974</v>
      </c>
      <c r="BC151" s="10">
        <v>1.78</v>
      </c>
      <c r="BD151" s="10">
        <v>1.448</v>
      </c>
      <c r="BE151" s="10">
        <v>0.95299999999999996</v>
      </c>
      <c r="BF151" s="10">
        <v>0.73299999999999998</v>
      </c>
      <c r="BG151" s="10">
        <v>1.1890000000000001</v>
      </c>
      <c r="BH151" s="10">
        <v>1.4490000000000001</v>
      </c>
      <c r="BI151" s="10">
        <v>2.2999999999999998</v>
      </c>
      <c r="BJ151" s="10">
        <v>2.1890000000000001</v>
      </c>
      <c r="BK151" s="10" t="s">
        <v>62</v>
      </c>
      <c r="BL151" s="10">
        <v>0.73299999999999998</v>
      </c>
      <c r="BM151" s="10">
        <v>1.7921760391198001</v>
      </c>
      <c r="BN151" s="10">
        <v>0.97474872504576004</v>
      </c>
      <c r="BO151" s="10">
        <v>3.0709046454767699</v>
      </c>
      <c r="BP151" s="10">
        <v>1.95723575675865</v>
      </c>
      <c r="BQ151" s="10">
        <v>0.61476542284026103</v>
      </c>
      <c r="BR151" s="10">
        <v>1.7921760391198001</v>
      </c>
      <c r="BS151" s="10" t="s">
        <v>104</v>
      </c>
      <c r="BT151" s="10">
        <v>1.95723575675865</v>
      </c>
      <c r="BU151" s="10" t="s">
        <v>105</v>
      </c>
      <c r="BV151" s="10">
        <v>0.97474872504576004</v>
      </c>
      <c r="BW151" s="10" t="s">
        <v>106</v>
      </c>
      <c r="BX151" s="12">
        <f>($T151*'Conversion Factors'!$B$3)/($BV151*'Conversion Factors'!$B$4)</f>
        <v>1729.118040263018</v>
      </c>
      <c r="BY151" s="12">
        <f>($T151*'Conversion Factors'!$B$3)/($BR151*'Conversion Factors'!$B$4)</f>
        <v>940.45203618936114</v>
      </c>
      <c r="BZ151" s="12">
        <f>($T151*'Conversion Factors'!$B$3)/($BT151*'Conversion Factors'!$B$4)</f>
        <v>861.14082035332262</v>
      </c>
      <c r="CA151" s="12">
        <f>($U151*'Conversion Factors'!$B$3)/($BV151*'Conversion Factors'!$B$4)</f>
        <v>20584.738574559738</v>
      </c>
      <c r="CB151" s="12">
        <f>($U151*'Conversion Factors'!$B$3)/($BR151*'Conversion Factors'!$B$4)</f>
        <v>11195.85757368287</v>
      </c>
      <c r="CC151" s="12">
        <f>($U151*'Conversion Factors'!$B$3)/($BT151*'Conversion Factors'!$B$4)</f>
        <v>10251.676432777649</v>
      </c>
      <c r="CD151" s="10" t="str">
        <f t="shared" si="22"/>
        <v>NO</v>
      </c>
      <c r="CE151" s="10" t="str">
        <f t="shared" si="23"/>
        <v>YES</v>
      </c>
      <c r="CF151" s="10" t="str">
        <f t="shared" si="24"/>
        <v>YES</v>
      </c>
      <c r="CG151" s="10" t="str">
        <f t="shared" si="25"/>
        <v>YES</v>
      </c>
      <c r="CH151" s="12">
        <f t="shared" si="20"/>
        <v>42.884872030332787</v>
      </c>
      <c r="CI151" s="10" t="str">
        <f t="shared" si="21"/>
        <v>YES</v>
      </c>
      <c r="CJ151" s="19" t="s">
        <v>591</v>
      </c>
      <c r="CK151" s="15"/>
      <c r="CL151" s="15"/>
      <c r="CM151" s="15"/>
      <c r="CN151" s="19" t="s">
        <v>1167</v>
      </c>
      <c r="CO151" s="18">
        <v>44390</v>
      </c>
    </row>
    <row r="152" spans="1:93" x14ac:dyDescent="0.25">
      <c r="A152" s="2">
        <v>110001076978</v>
      </c>
      <c r="B152">
        <v>2015</v>
      </c>
      <c r="C152" t="s">
        <v>1168</v>
      </c>
      <c r="D152" t="s">
        <v>1169</v>
      </c>
      <c r="E152" t="s">
        <v>631</v>
      </c>
      <c r="F152" t="s">
        <v>180</v>
      </c>
      <c r="G152" t="s">
        <v>1170</v>
      </c>
      <c r="H152">
        <v>39.991410000000002</v>
      </c>
      <c r="I152">
        <v>-75.085030000000003</v>
      </c>
      <c r="J152" t="e">
        <v>#N/A</v>
      </c>
      <c r="K152" s="2">
        <v>110001076978</v>
      </c>
      <c r="L152" t="s">
        <v>352</v>
      </c>
      <c r="M152">
        <v>4952</v>
      </c>
      <c r="N152" t="s">
        <v>353</v>
      </c>
      <c r="O152" t="e">
        <v>#N/A</v>
      </c>
      <c r="P152" t="e">
        <v>#N/A</v>
      </c>
      <c r="Q152" t="e">
        <v>#N/A</v>
      </c>
      <c r="R152">
        <v>365</v>
      </c>
      <c r="S152">
        <v>537.65925000000004</v>
      </c>
      <c r="T152">
        <f t="shared" si="18"/>
        <v>1.4730390410958905</v>
      </c>
      <c r="U152">
        <f t="shared" si="19"/>
        <v>25.602821428571431</v>
      </c>
      <c r="V152">
        <v>0</v>
      </c>
      <c r="W152" t="s">
        <v>95</v>
      </c>
      <c r="X152" t="s">
        <v>96</v>
      </c>
      <c r="Y152" t="s">
        <v>96</v>
      </c>
      <c r="Z152" t="s">
        <v>1171</v>
      </c>
      <c r="AA152" t="s">
        <v>1172</v>
      </c>
      <c r="AB152" s="2">
        <v>2040202001980</v>
      </c>
      <c r="AC152" t="e">
        <v>#N/A</v>
      </c>
      <c r="AD152" t="s">
        <v>148</v>
      </c>
      <c r="AE152" t="s">
        <v>352</v>
      </c>
      <c r="AF152">
        <v>2015</v>
      </c>
      <c r="AG152" s="2">
        <v>110001076978</v>
      </c>
      <c r="AH152" s="2">
        <v>110001076978</v>
      </c>
      <c r="AL152">
        <v>2023</v>
      </c>
      <c r="AM152" s="1" t="s">
        <v>1173</v>
      </c>
      <c r="AN152" t="s">
        <v>1172</v>
      </c>
      <c r="AO152">
        <v>210</v>
      </c>
      <c r="AP152" t="s">
        <v>101</v>
      </c>
      <c r="AQ152">
        <v>171.083333333333</v>
      </c>
      <c r="AR152" t="s">
        <v>102</v>
      </c>
      <c r="AS152">
        <v>171.083333333333</v>
      </c>
      <c r="AT152">
        <v>264.70526583333299</v>
      </c>
      <c r="AU152">
        <v>4495864</v>
      </c>
      <c r="AV152" t="s">
        <v>139</v>
      </c>
      <c r="AW152">
        <v>6</v>
      </c>
      <c r="AX152">
        <v>13998.177</v>
      </c>
      <c r="AY152">
        <v>15026.637000000001</v>
      </c>
      <c r="AZ152">
        <v>14080.687</v>
      </c>
      <c r="BA152">
        <v>20539.047999999999</v>
      </c>
      <c r="BB152">
        <v>23985.521000000001</v>
      </c>
      <c r="BC152">
        <v>16515.420999999998</v>
      </c>
      <c r="BD152">
        <v>11111.477999999999</v>
      </c>
      <c r="BE152">
        <v>7908.1379999999999</v>
      </c>
      <c r="BF152">
        <v>6118.6769999999997</v>
      </c>
      <c r="BG152">
        <v>6989.1880000000001</v>
      </c>
      <c r="BH152">
        <v>8316.7360000000008</v>
      </c>
      <c r="BI152">
        <v>11302.096</v>
      </c>
      <c r="BJ152">
        <v>16658.252</v>
      </c>
      <c r="BK152" t="s">
        <v>62</v>
      </c>
      <c r="BL152">
        <v>6118.6769999999997</v>
      </c>
      <c r="BM152">
        <v>14960.0904645477</v>
      </c>
      <c r="BN152">
        <v>11181.109842801799</v>
      </c>
      <c r="BO152">
        <v>34225.371638141798</v>
      </c>
      <c r="BP152">
        <v>27977.4267708158</v>
      </c>
      <c r="BQ152">
        <v>647.20113895680504</v>
      </c>
      <c r="BR152">
        <v>14960.0904645477</v>
      </c>
      <c r="BS152" t="s">
        <v>104</v>
      </c>
      <c r="BT152">
        <v>27977.4267708158</v>
      </c>
      <c r="BU152" t="s">
        <v>105</v>
      </c>
      <c r="BV152">
        <v>11181.109842801799</v>
      </c>
      <c r="BW152" t="s">
        <v>106</v>
      </c>
      <c r="BX152" s="8">
        <f>($T152*'Conversion Factors'!$B$3)/($BV152*'Conversion Factors'!$B$4)</f>
        <v>0.13174354440710614</v>
      </c>
      <c r="BY152" s="8">
        <f>($T152*'Conversion Factors'!$B$3)/($BR152*'Conversion Factors'!$B$4)</f>
        <v>9.8464581119123998E-2</v>
      </c>
      <c r="BZ152" s="8">
        <f>($T152*'Conversion Factors'!$B$3)/($BT152*'Conversion Factors'!$B$4)</f>
        <v>5.2650983707782137E-2</v>
      </c>
      <c r="CA152" s="8">
        <f>($U152*'Conversion Factors'!$B$3)/($BV152*'Conversion Factors'!$B$4)</f>
        <v>2.2898282718377971</v>
      </c>
      <c r="CB152" s="8">
        <f>($U152*'Conversion Factors'!$B$3)/($BR152*'Conversion Factors'!$B$4)</f>
        <v>1.7114081956419172</v>
      </c>
      <c r="CC152" s="8">
        <f>($U152*'Conversion Factors'!$B$3)/($BT152*'Conversion Factors'!$B$4)</f>
        <v>0.91512424063526099</v>
      </c>
      <c r="CD152" t="str">
        <f t="shared" si="22"/>
        <v>NO</v>
      </c>
      <c r="CE152" t="str">
        <f t="shared" si="23"/>
        <v>NO</v>
      </c>
      <c r="CF152" t="str">
        <f t="shared" si="24"/>
        <v>NO</v>
      </c>
      <c r="CG152" t="str">
        <f t="shared" si="25"/>
        <v>NO</v>
      </c>
      <c r="CH152" s="8">
        <f t="shared" si="20"/>
        <v>4.770475566328744E-3</v>
      </c>
      <c r="CI152" t="str">
        <f t="shared" si="21"/>
        <v>NO</v>
      </c>
    </row>
    <row r="153" spans="1:93" x14ac:dyDescent="0.25">
      <c r="A153" s="2">
        <v>110001103911</v>
      </c>
      <c r="B153">
        <v>2021</v>
      </c>
      <c r="C153" t="s">
        <v>1174</v>
      </c>
      <c r="D153" t="s">
        <v>1175</v>
      </c>
      <c r="E153" t="s">
        <v>1176</v>
      </c>
      <c r="F153" t="s">
        <v>455</v>
      </c>
      <c r="G153">
        <v>94514</v>
      </c>
      <c r="H153">
        <v>37.894722000000002</v>
      </c>
      <c r="I153">
        <v>-121.587222</v>
      </c>
      <c r="J153" t="e">
        <v>#N/A</v>
      </c>
      <c r="K153" s="2">
        <v>110001103911</v>
      </c>
      <c r="L153" t="s">
        <v>352</v>
      </c>
      <c r="M153">
        <v>4952</v>
      </c>
      <c r="N153" t="s">
        <v>353</v>
      </c>
      <c r="O153" t="e">
        <v>#N/A</v>
      </c>
      <c r="P153" t="e">
        <v>#N/A</v>
      </c>
      <c r="Q153" t="e">
        <v>#N/A</v>
      </c>
      <c r="R153">
        <v>365</v>
      </c>
      <c r="S153">
        <v>6.8223262000000007E-2</v>
      </c>
      <c r="T153">
        <f t="shared" si="18"/>
        <v>1.8691304657534249E-4</v>
      </c>
      <c r="U153">
        <f t="shared" si="19"/>
        <v>3.2487267619047623E-3</v>
      </c>
      <c r="V153">
        <v>0</v>
      </c>
      <c r="W153" t="s">
        <v>95</v>
      </c>
      <c r="X153" t="s">
        <v>96</v>
      </c>
      <c r="Y153" t="s">
        <v>96</v>
      </c>
      <c r="Z153" t="s">
        <v>1177</v>
      </c>
      <c r="AA153" t="s">
        <v>1178</v>
      </c>
      <c r="AB153" s="2">
        <v>18040003005705</v>
      </c>
      <c r="AC153" t="e">
        <v>#N/A</v>
      </c>
      <c r="AD153" t="s">
        <v>115</v>
      </c>
      <c r="AE153" t="s">
        <v>352</v>
      </c>
      <c r="AF153">
        <v>2021</v>
      </c>
      <c r="AG153" s="2">
        <v>110001103911</v>
      </c>
      <c r="AH153" s="2">
        <v>110001103911</v>
      </c>
      <c r="AL153">
        <v>2023</v>
      </c>
      <c r="AM153">
        <v>18040003005705</v>
      </c>
      <c r="AN153" t="s">
        <v>1178</v>
      </c>
      <c r="AO153">
        <v>2.35</v>
      </c>
      <c r="AP153">
        <v>2.1</v>
      </c>
      <c r="AQ153">
        <v>1.15083333333333</v>
      </c>
      <c r="AR153" t="s">
        <v>102</v>
      </c>
      <c r="AS153">
        <v>2.1</v>
      </c>
      <c r="AT153">
        <v>3.2491829999999999</v>
      </c>
      <c r="AU153">
        <v>1897340</v>
      </c>
      <c r="AV153" t="s">
        <v>1179</v>
      </c>
      <c r="AW153">
        <v>5</v>
      </c>
      <c r="AX153">
        <v>7.6719999999999997</v>
      </c>
      <c r="AY153">
        <v>23.449000000000002</v>
      </c>
      <c r="AZ153">
        <v>22.706</v>
      </c>
      <c r="BA153">
        <v>17.338000000000001</v>
      </c>
      <c r="BB153">
        <v>7.125</v>
      </c>
      <c r="BC153">
        <v>5.1929999999999996</v>
      </c>
      <c r="BD153">
        <v>0.876</v>
      </c>
      <c r="BE153">
        <v>0.42</v>
      </c>
      <c r="BF153">
        <v>0.161</v>
      </c>
      <c r="BG153">
        <v>0.70799999999999996</v>
      </c>
      <c r="BH153">
        <v>6.4850000000000003</v>
      </c>
      <c r="BI153">
        <v>15.608000000000001</v>
      </c>
      <c r="BJ153">
        <v>16.844999999999999</v>
      </c>
      <c r="BK153" t="s">
        <v>62</v>
      </c>
      <c r="BL153">
        <v>0.161</v>
      </c>
      <c r="BM153">
        <v>0.393643031784841</v>
      </c>
      <c r="BN153">
        <v>0.202975298205292</v>
      </c>
      <c r="BO153">
        <v>18.757946210268901</v>
      </c>
      <c r="BP153">
        <v>1.9374151420929699</v>
      </c>
      <c r="BQ153">
        <v>7.9442127139364302</v>
      </c>
      <c r="BR153">
        <v>7.9442127139364302</v>
      </c>
      <c r="BS153" t="s">
        <v>176</v>
      </c>
      <c r="BT153">
        <v>7.9442127139364302</v>
      </c>
      <c r="BU153" t="s">
        <v>176</v>
      </c>
      <c r="BV153">
        <v>7.9442127139364302</v>
      </c>
      <c r="BW153" t="s">
        <v>176</v>
      </c>
      <c r="BX153" s="8">
        <f>($T153*'Conversion Factors'!$B$3)/($BV153*'Conversion Factors'!$B$4)</f>
        <v>2.3528202643346059E-2</v>
      </c>
      <c r="BY153" s="8">
        <f>($T153*'Conversion Factors'!$B$3)/($BR153*'Conversion Factors'!$B$4)</f>
        <v>2.3528202643346059E-2</v>
      </c>
      <c r="BZ153" s="8">
        <f>($T153*'Conversion Factors'!$B$3)/($BT153*'Conversion Factors'!$B$4)</f>
        <v>2.3528202643346059E-2</v>
      </c>
      <c r="CA153" s="8">
        <f>($U153*'Conversion Factors'!$B$3)/($BV153*'Conversion Factors'!$B$4)</f>
        <v>0.40894256975339577</v>
      </c>
      <c r="CB153" s="8">
        <f>($U153*'Conversion Factors'!$B$3)/($BR153*'Conversion Factors'!$B$4)</f>
        <v>0.40894256975339577</v>
      </c>
      <c r="CC153" s="8">
        <f>($U153*'Conversion Factors'!$B$3)/($BT153*'Conversion Factors'!$B$4)</f>
        <v>0.40894256975339577</v>
      </c>
      <c r="CD153" t="str">
        <f t="shared" si="22"/>
        <v>NO</v>
      </c>
      <c r="CE153" t="str">
        <f t="shared" si="23"/>
        <v>NO</v>
      </c>
      <c r="CF153" t="str">
        <f t="shared" si="24"/>
        <v>NO</v>
      </c>
      <c r="CG153" t="str">
        <f t="shared" si="25"/>
        <v>NO</v>
      </c>
      <c r="CH153" s="8">
        <f t="shared" si="20"/>
        <v>8.5196368698624118E-4</v>
      </c>
      <c r="CI153" t="str">
        <f t="shared" si="21"/>
        <v>NO</v>
      </c>
    </row>
    <row r="154" spans="1:93" x14ac:dyDescent="0.25">
      <c r="A154" s="2">
        <v>110001103939</v>
      </c>
      <c r="B154">
        <v>2016</v>
      </c>
      <c r="C154" t="s">
        <v>1180</v>
      </c>
      <c r="D154" t="s">
        <v>1181</v>
      </c>
      <c r="E154" t="s">
        <v>1182</v>
      </c>
      <c r="F154" t="s">
        <v>455</v>
      </c>
      <c r="G154">
        <v>95762</v>
      </c>
      <c r="H154">
        <v>38.63597</v>
      </c>
      <c r="I154">
        <v>-121.06135999999999</v>
      </c>
      <c r="J154" t="e">
        <v>#N/A</v>
      </c>
      <c r="K154" s="2">
        <v>110001103939</v>
      </c>
      <c r="L154" t="s">
        <v>352</v>
      </c>
      <c r="M154">
        <v>4952</v>
      </c>
      <c r="N154" t="s">
        <v>353</v>
      </c>
      <c r="O154" t="e">
        <v>#N/A</v>
      </c>
      <c r="P154" t="e">
        <v>#N/A</v>
      </c>
      <c r="Q154" t="e">
        <v>#N/A</v>
      </c>
      <c r="R154">
        <v>365</v>
      </c>
      <c r="S154">
        <v>0.39458625000000003</v>
      </c>
      <c r="T154">
        <f t="shared" si="18"/>
        <v>1.0810582191780823E-3</v>
      </c>
      <c r="U154">
        <f t="shared" si="19"/>
        <v>1.878982142857143E-2</v>
      </c>
      <c r="V154">
        <v>0</v>
      </c>
      <c r="W154" t="s">
        <v>95</v>
      </c>
      <c r="X154" t="s">
        <v>96</v>
      </c>
      <c r="Y154" t="s">
        <v>96</v>
      </c>
      <c r="Z154" t="s">
        <v>1183</v>
      </c>
      <c r="AA154" t="s">
        <v>1184</v>
      </c>
      <c r="AB154" s="2">
        <v>18040013000751</v>
      </c>
      <c r="AC154" t="e">
        <v>#N/A</v>
      </c>
      <c r="AD154" t="s">
        <v>148</v>
      </c>
      <c r="AE154" t="s">
        <v>352</v>
      </c>
      <c r="AF154">
        <v>2015</v>
      </c>
      <c r="AG154" s="2">
        <v>110001103939</v>
      </c>
      <c r="AH154" s="2">
        <v>110001103939</v>
      </c>
      <c r="AL154">
        <v>2023</v>
      </c>
      <c r="AM154">
        <v>18040013000751</v>
      </c>
      <c r="AN154" t="s">
        <v>1184</v>
      </c>
      <c r="AO154">
        <v>4</v>
      </c>
      <c r="AP154" t="s">
        <v>101</v>
      </c>
      <c r="AQ154" t="s">
        <v>101</v>
      </c>
      <c r="AR154" t="s">
        <v>102</v>
      </c>
      <c r="AS154">
        <v>4</v>
      </c>
      <c r="AT154">
        <v>6.1889200000000004</v>
      </c>
      <c r="AU154">
        <v>20192296</v>
      </c>
      <c r="AV154" t="s">
        <v>1185</v>
      </c>
      <c r="AW154">
        <v>2</v>
      </c>
      <c r="AX154">
        <v>5.07</v>
      </c>
      <c r="AY154">
        <v>18.141999999999999</v>
      </c>
      <c r="AZ154">
        <v>19.45</v>
      </c>
      <c r="BA154">
        <v>15.003</v>
      </c>
      <c r="BB154">
        <v>7.1420000000000003</v>
      </c>
      <c r="BC154">
        <v>3.1520000000000001</v>
      </c>
      <c r="BD154">
        <v>2.2280000000000002</v>
      </c>
      <c r="BE154">
        <v>0.99399999999999999</v>
      </c>
      <c r="BF154">
        <v>0.313</v>
      </c>
      <c r="BG154">
        <v>0.59499999999999997</v>
      </c>
      <c r="BH154">
        <v>0.60399999999999998</v>
      </c>
      <c r="BI154">
        <v>1.907</v>
      </c>
      <c r="BJ154">
        <v>2.6339999999999999</v>
      </c>
      <c r="BK154" t="s">
        <v>62</v>
      </c>
      <c r="BL154">
        <v>0.313</v>
      </c>
      <c r="BM154">
        <v>0.76528117359413195</v>
      </c>
      <c r="BN154">
        <v>0.403947141744533</v>
      </c>
      <c r="BO154">
        <v>12.396088019559899</v>
      </c>
      <c r="BP154">
        <v>2.32869277302335</v>
      </c>
      <c r="BQ154">
        <v>15.131833740831301</v>
      </c>
      <c r="BR154">
        <v>15.131833740831301</v>
      </c>
      <c r="BS154" t="s">
        <v>176</v>
      </c>
      <c r="BT154">
        <v>15.131833740831301</v>
      </c>
      <c r="BU154" t="s">
        <v>176</v>
      </c>
      <c r="BV154">
        <v>15.131833740831301</v>
      </c>
      <c r="BW154" t="s">
        <v>176</v>
      </c>
      <c r="BX154" s="8">
        <f>($T154*'Conversion Factors'!$B$3)/($BV154*'Conversion Factors'!$B$4)</f>
        <v>7.1442644539569999E-2</v>
      </c>
      <c r="BY154" s="8">
        <f>($T154*'Conversion Factors'!$B$3)/($BR154*'Conversion Factors'!$B$4)</f>
        <v>7.1442644539569999E-2</v>
      </c>
      <c r="BZ154" s="8">
        <f>($T154*'Conversion Factors'!$B$3)/($BT154*'Conversion Factors'!$B$4)</f>
        <v>7.1442644539569999E-2</v>
      </c>
      <c r="CA154" s="8">
        <f>($U154*'Conversion Factors'!$B$3)/($BV154*'Conversion Factors'!$B$4)</f>
        <v>1.2417412027115735</v>
      </c>
      <c r="CB154" s="8">
        <f>($U154*'Conversion Factors'!$B$3)/($BR154*'Conversion Factors'!$B$4)</f>
        <v>1.2417412027115735</v>
      </c>
      <c r="CC154" s="8">
        <f>($U154*'Conversion Factors'!$B$3)/($BT154*'Conversion Factors'!$B$4)</f>
        <v>1.2417412027115735</v>
      </c>
      <c r="CD154" t="str">
        <f t="shared" si="22"/>
        <v>NO</v>
      </c>
      <c r="CE154" t="str">
        <f t="shared" si="23"/>
        <v>NO</v>
      </c>
      <c r="CF154" t="str">
        <f t="shared" si="24"/>
        <v>NO</v>
      </c>
      <c r="CG154" t="str">
        <f t="shared" si="25"/>
        <v>NO</v>
      </c>
      <c r="CH154" s="8">
        <f t="shared" si="20"/>
        <v>2.5869608389824448E-3</v>
      </c>
      <c r="CI154" t="str">
        <f t="shared" si="21"/>
        <v>NO</v>
      </c>
    </row>
    <row r="155" spans="1:93" x14ac:dyDescent="0.25">
      <c r="A155" s="2">
        <v>110001123276</v>
      </c>
      <c r="B155">
        <v>2019</v>
      </c>
      <c r="C155" t="s">
        <v>1186</v>
      </c>
      <c r="D155" t="s">
        <v>1187</v>
      </c>
      <c r="E155" t="s">
        <v>1188</v>
      </c>
      <c r="F155" t="s">
        <v>259</v>
      </c>
      <c r="G155">
        <v>42141</v>
      </c>
      <c r="H155">
        <v>36.983809999999998</v>
      </c>
      <c r="I155">
        <v>-85.957089999999994</v>
      </c>
      <c r="J155" t="e">
        <v>#N/A</v>
      </c>
      <c r="K155" s="2">
        <v>110001123276</v>
      </c>
      <c r="L155" t="s">
        <v>352</v>
      </c>
      <c r="M155">
        <v>4952</v>
      </c>
      <c r="N155" t="s">
        <v>353</v>
      </c>
      <c r="O155" t="e">
        <v>#N/A</v>
      </c>
      <c r="P155" t="e">
        <v>#N/A</v>
      </c>
      <c r="Q155" t="e">
        <v>#N/A</v>
      </c>
      <c r="R155">
        <v>365</v>
      </c>
      <c r="S155">
        <v>5.2014416250000002</v>
      </c>
      <c r="T155">
        <f t="shared" si="18"/>
        <v>1.4250525E-2</v>
      </c>
      <c r="U155">
        <f t="shared" si="19"/>
        <v>0.24768769642857144</v>
      </c>
      <c r="V155">
        <v>0</v>
      </c>
      <c r="W155" t="s">
        <v>95</v>
      </c>
      <c r="X155" t="s">
        <v>96</v>
      </c>
      <c r="Y155" t="s">
        <v>96</v>
      </c>
      <c r="Z155" t="s">
        <v>1189</v>
      </c>
      <c r="AA155" t="s">
        <v>1190</v>
      </c>
      <c r="AB155" s="2">
        <v>5110002001123</v>
      </c>
      <c r="AC155" t="e">
        <v>#N/A</v>
      </c>
      <c r="AD155" t="s">
        <v>148</v>
      </c>
      <c r="AE155" t="s">
        <v>352</v>
      </c>
      <c r="AF155">
        <v>2015</v>
      </c>
      <c r="AG155" s="2">
        <v>110001123276</v>
      </c>
      <c r="AH155" s="2">
        <v>110001123276</v>
      </c>
      <c r="AL155">
        <v>2023</v>
      </c>
      <c r="AM155" s="1" t="s">
        <v>1191</v>
      </c>
      <c r="AN155" t="s">
        <v>1190</v>
      </c>
      <c r="AO155">
        <v>4</v>
      </c>
      <c r="AP155">
        <v>2.19</v>
      </c>
      <c r="AQ155">
        <v>1.14066666666667</v>
      </c>
      <c r="AR155" t="s">
        <v>102</v>
      </c>
      <c r="AS155">
        <v>2.19</v>
      </c>
      <c r="AT155">
        <v>3.3884337000000002</v>
      </c>
      <c r="AU155">
        <v>4032228</v>
      </c>
      <c r="AV155" t="s">
        <v>1192</v>
      </c>
      <c r="AW155">
        <v>1</v>
      </c>
      <c r="AX155">
        <v>0.89200000000000002</v>
      </c>
      <c r="AY155">
        <v>3.6160000000000001</v>
      </c>
      <c r="AZ155">
        <v>8.5350000000000001</v>
      </c>
      <c r="BA155">
        <v>2.4889999999999999</v>
      </c>
      <c r="BB155">
        <v>1.1859999999999999</v>
      </c>
      <c r="BC155">
        <v>0.99</v>
      </c>
      <c r="BD155">
        <v>0.63</v>
      </c>
      <c r="BE155">
        <v>0.42199999999999999</v>
      </c>
      <c r="BF155">
        <v>0.26600000000000001</v>
      </c>
      <c r="BG155">
        <v>0.34</v>
      </c>
      <c r="BH155">
        <v>0.33400000000000002</v>
      </c>
      <c r="BI155">
        <v>0.96299999999999997</v>
      </c>
      <c r="BJ155">
        <v>1.61</v>
      </c>
      <c r="BK155" t="s">
        <v>62</v>
      </c>
      <c r="BL155">
        <v>0.26600000000000001</v>
      </c>
      <c r="BM155">
        <v>0.65036674816625895</v>
      </c>
      <c r="BN155">
        <v>0.341330039894718</v>
      </c>
      <c r="BO155">
        <v>2.1809290953545202</v>
      </c>
      <c r="BP155">
        <v>0.93279710869707999</v>
      </c>
      <c r="BQ155">
        <v>8.2846789731051391</v>
      </c>
      <c r="BR155">
        <v>8.2846789731051391</v>
      </c>
      <c r="BS155" t="s">
        <v>176</v>
      </c>
      <c r="BT155">
        <v>8.2846789731051391</v>
      </c>
      <c r="BU155" t="s">
        <v>176</v>
      </c>
      <c r="BV155">
        <v>8.2846789731051391</v>
      </c>
      <c r="BW155" t="s">
        <v>176</v>
      </c>
      <c r="BX155" s="8">
        <f>($T155*'Conversion Factors'!$B$3)/($BV155*'Conversion Factors'!$B$4)</f>
        <v>1.7201058781229797</v>
      </c>
      <c r="BY155" s="8">
        <f>($T155*'Conversion Factors'!$B$3)/($BR155*'Conversion Factors'!$B$4)</f>
        <v>1.7201058781229797</v>
      </c>
      <c r="BZ155" s="8">
        <f>($T155*'Conversion Factors'!$B$3)/($BT155*'Conversion Factors'!$B$4)</f>
        <v>1.7201058781229797</v>
      </c>
      <c r="CA155" s="8">
        <f>($U155*'Conversion Factors'!$B$3)/($BV155*'Conversion Factors'!$B$4)</f>
        <v>29.89707835785179</v>
      </c>
      <c r="CB155" s="8">
        <f>($U155*'Conversion Factors'!$B$3)/($BR155*'Conversion Factors'!$B$4)</f>
        <v>29.89707835785179</v>
      </c>
      <c r="CC155" s="8">
        <f>($U155*'Conversion Factors'!$B$3)/($BT155*'Conversion Factors'!$B$4)</f>
        <v>29.89707835785179</v>
      </c>
      <c r="CD155" t="str">
        <f t="shared" si="22"/>
        <v>NO</v>
      </c>
      <c r="CE155" t="str">
        <f t="shared" si="23"/>
        <v>NO</v>
      </c>
      <c r="CF155" t="str">
        <f t="shared" si="24"/>
        <v>NO</v>
      </c>
      <c r="CG155" t="str">
        <f t="shared" si="25"/>
        <v>NO</v>
      </c>
      <c r="CH155" s="8">
        <f t="shared" si="20"/>
        <v>6.2285579912191226E-2</v>
      </c>
      <c r="CI155" t="str">
        <f t="shared" si="21"/>
        <v>NO</v>
      </c>
    </row>
    <row r="156" spans="1:93" x14ac:dyDescent="0.25">
      <c r="A156" s="2">
        <v>110001143584</v>
      </c>
      <c r="B156">
        <v>2022</v>
      </c>
      <c r="C156" t="s">
        <v>1193</v>
      </c>
      <c r="D156" t="s">
        <v>1194</v>
      </c>
      <c r="E156" t="s">
        <v>377</v>
      </c>
      <c r="F156" t="s">
        <v>350</v>
      </c>
      <c r="G156">
        <v>70805</v>
      </c>
      <c r="H156">
        <v>30.483523000000002</v>
      </c>
      <c r="I156">
        <v>-91.183440000000004</v>
      </c>
      <c r="J156" t="e">
        <v>#N/A</v>
      </c>
      <c r="K156" s="2">
        <v>110001143584</v>
      </c>
      <c r="L156" t="s">
        <v>314</v>
      </c>
      <c r="M156">
        <v>2869</v>
      </c>
      <c r="N156" t="s">
        <v>124</v>
      </c>
      <c r="O156" t="e">
        <v>#N/A</v>
      </c>
      <c r="P156" t="e">
        <v>#N/A</v>
      </c>
      <c r="Q156" t="e">
        <v>#N/A</v>
      </c>
      <c r="R156">
        <v>350</v>
      </c>
      <c r="S156">
        <v>7.8759831849999999</v>
      </c>
      <c r="T156">
        <f t="shared" si="18"/>
        <v>2.25028091E-2</v>
      </c>
      <c r="U156">
        <f t="shared" si="19"/>
        <v>0.37504681833333331</v>
      </c>
      <c r="V156">
        <v>0</v>
      </c>
      <c r="W156" t="s">
        <v>95</v>
      </c>
      <c r="X156" t="s">
        <v>96</v>
      </c>
      <c r="Y156" t="s">
        <v>96</v>
      </c>
      <c r="Z156" t="s">
        <v>1195</v>
      </c>
      <c r="AA156">
        <v>701</v>
      </c>
      <c r="AB156" s="2">
        <v>8070201006480</v>
      </c>
      <c r="AC156" t="e">
        <v>#N/A</v>
      </c>
      <c r="AD156" t="s">
        <v>115</v>
      </c>
      <c r="AE156" t="s">
        <v>116</v>
      </c>
      <c r="AF156">
        <v>2021</v>
      </c>
      <c r="AG156" s="2">
        <v>110001143584</v>
      </c>
      <c r="AH156" s="2">
        <v>110001143584</v>
      </c>
      <c r="AL156">
        <v>2023</v>
      </c>
      <c r="AM156" s="1" t="s">
        <v>784</v>
      </c>
      <c r="AN156" s="1" t="s">
        <v>373</v>
      </c>
      <c r="AO156" t="s">
        <v>101</v>
      </c>
      <c r="AP156">
        <v>8.68</v>
      </c>
      <c r="AQ156">
        <v>2.3992079444444401</v>
      </c>
      <c r="AR156" t="s">
        <v>102</v>
      </c>
      <c r="AS156">
        <v>8.68</v>
      </c>
      <c r="AT156">
        <v>13.4299564</v>
      </c>
      <c r="AU156">
        <v>19085301</v>
      </c>
      <c r="AV156" t="s">
        <v>785</v>
      </c>
      <c r="AW156">
        <v>2</v>
      </c>
      <c r="AX156">
        <v>20.247</v>
      </c>
      <c r="AY156">
        <v>33.722000000000001</v>
      </c>
      <c r="AZ156">
        <v>34.420999999999999</v>
      </c>
      <c r="BA156">
        <v>28.788</v>
      </c>
      <c r="BB156">
        <v>30.617999999999999</v>
      </c>
      <c r="BC156">
        <v>18.189</v>
      </c>
      <c r="BD156">
        <v>11.081</v>
      </c>
      <c r="BE156">
        <v>5.1120000000000001</v>
      </c>
      <c r="BF156">
        <v>5.2279999999999998</v>
      </c>
      <c r="BG156">
        <v>6.3209999999999997</v>
      </c>
      <c r="BH156">
        <v>15.048999999999999</v>
      </c>
      <c r="BI156">
        <v>42.447000000000003</v>
      </c>
      <c r="BJ156">
        <v>28.016999999999999</v>
      </c>
      <c r="BK156" t="s">
        <v>61</v>
      </c>
      <c r="BL156">
        <v>5.1120000000000001</v>
      </c>
      <c r="BM156">
        <v>12.4987775061125</v>
      </c>
      <c r="BN156">
        <v>7.2789759450437703</v>
      </c>
      <c r="BO156">
        <v>49.503667481662603</v>
      </c>
      <c r="BP156">
        <v>22.1168709897049</v>
      </c>
      <c r="BQ156">
        <v>32.836079217603903</v>
      </c>
      <c r="BR156">
        <v>32.836079217603903</v>
      </c>
      <c r="BS156" t="s">
        <v>176</v>
      </c>
      <c r="BT156">
        <v>32.836079217603903</v>
      </c>
      <c r="BU156" t="s">
        <v>176</v>
      </c>
      <c r="BV156">
        <v>32.836079217603903</v>
      </c>
      <c r="BW156" t="s">
        <v>176</v>
      </c>
      <c r="BX156" s="8">
        <f>($T156*'Conversion Factors'!$B$3)/($BV156*'Conversion Factors'!$B$4)</f>
        <v>0.68530743122144488</v>
      </c>
      <c r="BY156" s="8">
        <f>($T156*'Conversion Factors'!$B$3)/($BR156*'Conversion Factors'!$B$4)</f>
        <v>0.68530743122144488</v>
      </c>
      <c r="BZ156" s="8">
        <f>($T156*'Conversion Factors'!$B$3)/($BT156*'Conversion Factors'!$B$4)</f>
        <v>0.68530743122144488</v>
      </c>
      <c r="CA156" s="8">
        <f>($U156*'Conversion Factors'!$B$3)/($BV156*'Conversion Factors'!$B$4)</f>
        <v>11.421790520357412</v>
      </c>
      <c r="CB156" s="8">
        <f>($U156*'Conversion Factors'!$B$3)/($BR156*'Conversion Factors'!$B$4)</f>
        <v>11.421790520357412</v>
      </c>
      <c r="CC156" s="8">
        <f>($U156*'Conversion Factors'!$B$3)/($BT156*'Conversion Factors'!$B$4)</f>
        <v>11.421790520357412</v>
      </c>
      <c r="CD156" t="str">
        <f t="shared" si="22"/>
        <v>NO</v>
      </c>
      <c r="CE156" t="str">
        <f t="shared" si="23"/>
        <v>NO</v>
      </c>
      <c r="CF156" t="str">
        <f t="shared" si="24"/>
        <v>NO</v>
      </c>
      <c r="CG156" t="str">
        <f t="shared" si="25"/>
        <v>NO</v>
      </c>
      <c r="CH156" s="8">
        <f t="shared" si="20"/>
        <v>2.3795396917411275E-2</v>
      </c>
      <c r="CI156" t="str">
        <f t="shared" si="21"/>
        <v>NO</v>
      </c>
    </row>
    <row r="157" spans="1:93" x14ac:dyDescent="0.25">
      <c r="A157" s="2">
        <v>110001163062</v>
      </c>
      <c r="B157">
        <v>2024</v>
      </c>
      <c r="C157" t="s">
        <v>1196</v>
      </c>
      <c r="D157" t="s">
        <v>1197</v>
      </c>
      <c r="E157" t="s">
        <v>1198</v>
      </c>
      <c r="F157" t="s">
        <v>455</v>
      </c>
      <c r="G157" t="s">
        <v>1199</v>
      </c>
      <c r="H157">
        <v>38.055900000000001</v>
      </c>
      <c r="I157">
        <v>-122.21435</v>
      </c>
      <c r="J157" t="e">
        <v>#N/A</v>
      </c>
      <c r="K157" s="2">
        <v>110001163062</v>
      </c>
      <c r="L157" t="s">
        <v>93</v>
      </c>
      <c r="M157">
        <v>4931</v>
      </c>
      <c r="N157" t="s">
        <v>1200</v>
      </c>
      <c r="O157" t="e">
        <v>#N/A</v>
      </c>
      <c r="P157" t="e">
        <v>#N/A</v>
      </c>
      <c r="Q157" t="e">
        <v>#N/A</v>
      </c>
      <c r="R157">
        <v>250</v>
      </c>
      <c r="S157">
        <v>1.164277E-3</v>
      </c>
      <c r="T157">
        <f t="shared" si="18"/>
        <v>4.6571080000000001E-6</v>
      </c>
      <c r="U157">
        <f t="shared" si="19"/>
        <v>5.5441761904761903E-5</v>
      </c>
      <c r="V157">
        <v>0</v>
      </c>
      <c r="W157" t="s">
        <v>95</v>
      </c>
      <c r="X157" t="s">
        <v>96</v>
      </c>
      <c r="Y157" t="s">
        <v>96</v>
      </c>
      <c r="Z157" t="s">
        <v>1201</v>
      </c>
      <c r="AA157" t="s">
        <v>1202</v>
      </c>
      <c r="AB157" s="2">
        <v>18050001001573</v>
      </c>
      <c r="AC157" t="e">
        <v>#N/A</v>
      </c>
      <c r="AD157" t="s">
        <v>115</v>
      </c>
      <c r="AE157" t="s">
        <v>116</v>
      </c>
      <c r="AF157">
        <v>2021</v>
      </c>
      <c r="AG157" s="2">
        <v>110001163062</v>
      </c>
      <c r="AH157" s="2">
        <v>110001163062</v>
      </c>
      <c r="AL157">
        <v>2023</v>
      </c>
      <c r="AM157">
        <v>18050001001573</v>
      </c>
      <c r="AN157" t="s">
        <v>1202</v>
      </c>
      <c r="AO157" t="s">
        <v>101</v>
      </c>
      <c r="AP157">
        <v>0.50039999999999996</v>
      </c>
      <c r="AQ157">
        <v>0.35553099999999999</v>
      </c>
      <c r="AR157" t="s">
        <v>102</v>
      </c>
      <c r="AS157">
        <v>0.50039999999999996</v>
      </c>
      <c r="AT157">
        <v>0.77423389200000003</v>
      </c>
      <c r="AU157">
        <v>2785593</v>
      </c>
      <c r="AV157" t="s">
        <v>101</v>
      </c>
      <c r="AW157">
        <v>-9</v>
      </c>
      <c r="AX157">
        <v>0</v>
      </c>
      <c r="AY157">
        <v>1E-3</v>
      </c>
      <c r="AZ157">
        <v>4.0000000000000001E-3</v>
      </c>
      <c r="BA157">
        <v>1E-3</v>
      </c>
      <c r="BB157">
        <v>0</v>
      </c>
      <c r="BC157">
        <v>0</v>
      </c>
      <c r="BD157">
        <v>0</v>
      </c>
      <c r="BE157">
        <v>0</v>
      </c>
      <c r="BF157">
        <v>0</v>
      </c>
      <c r="BG157">
        <v>0</v>
      </c>
      <c r="BH157">
        <v>0</v>
      </c>
      <c r="BI157">
        <v>0</v>
      </c>
      <c r="BJ157">
        <v>1E-3</v>
      </c>
      <c r="BK157" t="s">
        <v>101</v>
      </c>
      <c r="BL157" t="s">
        <v>101</v>
      </c>
      <c r="BM157" t="s">
        <v>101</v>
      </c>
      <c r="BN157" t="s">
        <v>101</v>
      </c>
      <c r="BO157" t="s">
        <v>101</v>
      </c>
      <c r="BP157" t="s">
        <v>101</v>
      </c>
      <c r="BQ157" t="s">
        <v>101</v>
      </c>
      <c r="BR157" t="s">
        <v>101</v>
      </c>
      <c r="BS157" t="s">
        <v>129</v>
      </c>
      <c r="BT157" t="s">
        <v>101</v>
      </c>
      <c r="BU157" t="s">
        <v>129</v>
      </c>
      <c r="BV157" t="s">
        <v>101</v>
      </c>
      <c r="BW157" t="s">
        <v>129</v>
      </c>
      <c r="BX157" t="s">
        <v>101</v>
      </c>
      <c r="BY157" t="s">
        <v>101</v>
      </c>
      <c r="BZ157" t="s">
        <v>101</v>
      </c>
      <c r="CA157" t="s">
        <v>101</v>
      </c>
      <c r="CB157" t="s">
        <v>101</v>
      </c>
      <c r="CC157" t="s">
        <v>101</v>
      </c>
      <c r="CD157" t="s">
        <v>101</v>
      </c>
      <c r="CE157" t="s">
        <v>101</v>
      </c>
      <c r="CF157" t="s">
        <v>101</v>
      </c>
      <c r="CG157" t="s">
        <v>101</v>
      </c>
      <c r="CH157" t="s">
        <v>101</v>
      </c>
      <c r="CI157" t="s">
        <v>101</v>
      </c>
    </row>
    <row r="158" spans="1:93" x14ac:dyDescent="0.25">
      <c r="A158" s="2">
        <v>110001177958</v>
      </c>
      <c r="B158">
        <v>2020</v>
      </c>
      <c r="C158" t="s">
        <v>1203</v>
      </c>
      <c r="D158" t="s">
        <v>1204</v>
      </c>
      <c r="E158" t="s">
        <v>1205</v>
      </c>
      <c r="F158" t="s">
        <v>455</v>
      </c>
      <c r="G158">
        <v>92257</v>
      </c>
      <c r="H158">
        <v>33.227348999999997</v>
      </c>
      <c r="I158">
        <v>-115.528569</v>
      </c>
      <c r="J158" t="e">
        <v>#N/A</v>
      </c>
      <c r="K158" s="2">
        <v>110001177958</v>
      </c>
      <c r="L158" t="s">
        <v>352</v>
      </c>
      <c r="M158">
        <v>4952</v>
      </c>
      <c r="N158" t="s">
        <v>353</v>
      </c>
      <c r="O158" t="e">
        <v>#N/A</v>
      </c>
      <c r="P158" t="e">
        <v>#N/A</v>
      </c>
      <c r="Q158" t="e">
        <v>#N/A</v>
      </c>
      <c r="R158">
        <v>365</v>
      </c>
      <c r="S158">
        <v>2.8321262999999999E-2</v>
      </c>
      <c r="T158">
        <f t="shared" si="18"/>
        <v>7.759250136986301E-5</v>
      </c>
      <c r="U158">
        <f t="shared" si="19"/>
        <v>1.3486315714285714E-3</v>
      </c>
      <c r="V158">
        <v>0</v>
      </c>
      <c r="W158" t="s">
        <v>95</v>
      </c>
      <c r="X158" t="s">
        <v>96</v>
      </c>
      <c r="Y158" t="s">
        <v>96</v>
      </c>
      <c r="Z158" t="s">
        <v>1206</v>
      </c>
      <c r="AA158" t="s">
        <v>1207</v>
      </c>
      <c r="AB158" s="2">
        <v>18100204011079</v>
      </c>
      <c r="AC158" t="e">
        <v>#N/A</v>
      </c>
      <c r="AD158" t="s">
        <v>148</v>
      </c>
      <c r="AE158" t="s">
        <v>352</v>
      </c>
      <c r="AF158">
        <v>2015</v>
      </c>
      <c r="AG158" s="2">
        <v>110001177958</v>
      </c>
      <c r="AH158" s="2">
        <v>110001177958</v>
      </c>
      <c r="AL158">
        <v>2023</v>
      </c>
      <c r="AM158">
        <v>18100204011079</v>
      </c>
      <c r="AN158" t="s">
        <v>1208</v>
      </c>
      <c r="AO158">
        <v>0.5</v>
      </c>
      <c r="AP158">
        <v>0.1</v>
      </c>
      <c r="AQ158">
        <v>4.8158333333333303E-2</v>
      </c>
      <c r="AR158" t="s">
        <v>102</v>
      </c>
      <c r="AS158">
        <v>0.1</v>
      </c>
      <c r="AT158">
        <v>0.154723</v>
      </c>
      <c r="AU158" t="s">
        <v>101</v>
      </c>
      <c r="AV158" t="s">
        <v>101</v>
      </c>
      <c r="AW158" t="s">
        <v>101</v>
      </c>
      <c r="AX158" t="s">
        <v>101</v>
      </c>
      <c r="AY158" t="s">
        <v>101</v>
      </c>
      <c r="AZ158" t="s">
        <v>101</v>
      </c>
      <c r="BA158" t="s">
        <v>101</v>
      </c>
      <c r="BB158" t="s">
        <v>101</v>
      </c>
      <c r="BC158" t="s">
        <v>101</v>
      </c>
      <c r="BD158" t="s">
        <v>101</v>
      </c>
      <c r="BE158" t="s">
        <v>101</v>
      </c>
      <c r="BF158" t="s">
        <v>101</v>
      </c>
      <c r="BG158" t="s">
        <v>101</v>
      </c>
      <c r="BH158" t="s">
        <v>101</v>
      </c>
      <c r="BI158" t="s">
        <v>101</v>
      </c>
      <c r="BJ158" t="s">
        <v>101</v>
      </c>
      <c r="BK158" t="s">
        <v>101</v>
      </c>
      <c r="BL158" t="s">
        <v>101</v>
      </c>
      <c r="BM158" t="s">
        <v>101</v>
      </c>
      <c r="BN158" t="s">
        <v>101</v>
      </c>
      <c r="BO158" t="s">
        <v>101</v>
      </c>
      <c r="BP158" t="s">
        <v>101</v>
      </c>
      <c r="BQ158" t="s">
        <v>101</v>
      </c>
      <c r="BR158" t="s">
        <v>101</v>
      </c>
      <c r="BS158" t="s">
        <v>374</v>
      </c>
      <c r="BT158" t="s">
        <v>101</v>
      </c>
      <c r="BU158" t="s">
        <v>374</v>
      </c>
      <c r="BV158" t="s">
        <v>101</v>
      </c>
      <c r="BW158" t="s">
        <v>374</v>
      </c>
      <c r="BX158" t="s">
        <v>101</v>
      </c>
      <c r="BY158" t="s">
        <v>101</v>
      </c>
      <c r="BZ158" t="s">
        <v>101</v>
      </c>
      <c r="CA158" t="s">
        <v>101</v>
      </c>
      <c r="CB158" t="s">
        <v>101</v>
      </c>
      <c r="CC158" t="s">
        <v>101</v>
      </c>
      <c r="CD158" t="s">
        <v>101</v>
      </c>
      <c r="CE158" t="s">
        <v>101</v>
      </c>
      <c r="CF158" t="s">
        <v>101</v>
      </c>
      <c r="CG158" t="s">
        <v>101</v>
      </c>
      <c r="CH158" t="s">
        <v>101</v>
      </c>
      <c r="CI158" t="s">
        <v>101</v>
      </c>
    </row>
    <row r="159" spans="1:93" x14ac:dyDescent="0.25">
      <c r="A159" s="2">
        <v>110001545070</v>
      </c>
      <c r="B159">
        <v>2020</v>
      </c>
      <c r="C159" t="s">
        <v>1209</v>
      </c>
      <c r="D159" t="s">
        <v>1210</v>
      </c>
      <c r="E159" t="s">
        <v>1211</v>
      </c>
      <c r="F159" t="s">
        <v>110</v>
      </c>
      <c r="G159">
        <v>7305</v>
      </c>
      <c r="H159">
        <v>40.724868000000001</v>
      </c>
      <c r="I159">
        <v>-74.045564999999996</v>
      </c>
      <c r="J159" t="e">
        <v>#N/A</v>
      </c>
      <c r="K159" s="2">
        <v>110001545070</v>
      </c>
      <c r="L159" t="s">
        <v>1212</v>
      </c>
      <c r="M159">
        <v>7216</v>
      </c>
      <c r="N159" t="s">
        <v>1213</v>
      </c>
      <c r="O159" t="e">
        <v>#N/A</v>
      </c>
      <c r="P159" t="e">
        <v>#N/A</v>
      </c>
      <c r="Q159" t="e">
        <v>#N/A</v>
      </c>
      <c r="R159">
        <v>350</v>
      </c>
      <c r="S159">
        <v>1.02466E-4</v>
      </c>
      <c r="T159">
        <f t="shared" si="18"/>
        <v>2.9276000000000004E-7</v>
      </c>
      <c r="U159">
        <f t="shared" si="19"/>
        <v>4.8793333333333334E-6</v>
      </c>
      <c r="V159">
        <v>0</v>
      </c>
      <c r="W159" t="s">
        <v>95</v>
      </c>
      <c r="X159" t="s">
        <v>96</v>
      </c>
      <c r="Y159" t="s">
        <v>96</v>
      </c>
      <c r="Z159" t="s">
        <v>1214</v>
      </c>
      <c r="AA159" t="s">
        <v>1215</v>
      </c>
      <c r="AB159" s="2" t="e">
        <v>#N/A</v>
      </c>
      <c r="AC159" t="e">
        <v>#N/A</v>
      </c>
      <c r="AD159" t="e">
        <v>#N/A</v>
      </c>
      <c r="AE159" t="e">
        <v>#N/A</v>
      </c>
      <c r="AF159">
        <v>2015</v>
      </c>
      <c r="AG159" s="2">
        <v>110001545070</v>
      </c>
      <c r="AH159" s="2" t="s">
        <v>101</v>
      </c>
      <c r="AI159" t="s">
        <v>101</v>
      </c>
      <c r="AJ159" t="s">
        <v>101</v>
      </c>
      <c r="AK159" t="s">
        <v>101</v>
      </c>
      <c r="AL159" t="s">
        <v>101</v>
      </c>
      <c r="AM159" t="s">
        <v>101</v>
      </c>
      <c r="AN159" t="s">
        <v>101</v>
      </c>
      <c r="AO159" t="s">
        <v>101</v>
      </c>
      <c r="AP159" t="s">
        <v>101</v>
      </c>
      <c r="AQ159" t="s">
        <v>101</v>
      </c>
      <c r="AR159" t="s">
        <v>101</v>
      </c>
      <c r="AS159" t="s">
        <v>101</v>
      </c>
      <c r="AT159" t="s">
        <v>101</v>
      </c>
      <c r="AU159" t="s">
        <v>101</v>
      </c>
      <c r="AV159" t="s">
        <v>101</v>
      </c>
      <c r="AW159" t="s">
        <v>101</v>
      </c>
      <c r="AX159" t="s">
        <v>101</v>
      </c>
      <c r="AY159" t="s">
        <v>101</v>
      </c>
      <c r="AZ159" t="s">
        <v>101</v>
      </c>
      <c r="BA159" t="s">
        <v>101</v>
      </c>
      <c r="BB159" t="s">
        <v>101</v>
      </c>
      <c r="BC159" t="s">
        <v>101</v>
      </c>
      <c r="BD159" t="s">
        <v>101</v>
      </c>
      <c r="BE159" t="s">
        <v>101</v>
      </c>
      <c r="BF159" t="s">
        <v>101</v>
      </c>
      <c r="BG159" t="s">
        <v>101</v>
      </c>
      <c r="BH159" t="s">
        <v>101</v>
      </c>
      <c r="BI159" t="s">
        <v>101</v>
      </c>
      <c r="BJ159" t="s">
        <v>101</v>
      </c>
      <c r="BK159" t="s">
        <v>101</v>
      </c>
      <c r="BL159" t="s">
        <v>101</v>
      </c>
      <c r="BM159" t="s">
        <v>101</v>
      </c>
      <c r="BN159" t="s">
        <v>101</v>
      </c>
      <c r="BO159" t="s">
        <v>101</v>
      </c>
      <c r="BP159" t="s">
        <v>101</v>
      </c>
      <c r="BQ159" t="s">
        <v>101</v>
      </c>
      <c r="BR159" t="s">
        <v>101</v>
      </c>
      <c r="BS159" t="s">
        <v>1216</v>
      </c>
      <c r="BT159" t="s">
        <v>101</v>
      </c>
      <c r="BU159" t="s">
        <v>101</v>
      </c>
      <c r="BV159" t="s">
        <v>101</v>
      </c>
      <c r="BW159" t="s">
        <v>1216</v>
      </c>
      <c r="BX159" t="s">
        <v>101</v>
      </c>
      <c r="BY159" t="s">
        <v>101</v>
      </c>
      <c r="BZ159" t="s">
        <v>101</v>
      </c>
      <c r="CA159" t="s">
        <v>101</v>
      </c>
      <c r="CB159" t="s">
        <v>101</v>
      </c>
      <c r="CC159" t="s">
        <v>101</v>
      </c>
      <c r="CD159" t="s">
        <v>101</v>
      </c>
      <c r="CE159" t="s">
        <v>101</v>
      </c>
      <c r="CF159" t="s">
        <v>101</v>
      </c>
      <c r="CG159" t="s">
        <v>101</v>
      </c>
      <c r="CH159" t="s">
        <v>101</v>
      </c>
      <c r="CI159" t="s">
        <v>101</v>
      </c>
    </row>
    <row r="160" spans="1:93" x14ac:dyDescent="0.25">
      <c r="A160" s="2">
        <v>110001847761</v>
      </c>
      <c r="B160">
        <v>2020</v>
      </c>
      <c r="C160" t="s">
        <v>1217</v>
      </c>
      <c r="D160" t="s">
        <v>1218</v>
      </c>
      <c r="E160" t="s">
        <v>1219</v>
      </c>
      <c r="F160" t="s">
        <v>303</v>
      </c>
      <c r="G160">
        <v>49128</v>
      </c>
      <c r="H160">
        <v>41.775967999999999</v>
      </c>
      <c r="I160">
        <v>-86.654864000000003</v>
      </c>
      <c r="J160" t="e">
        <v>#N/A</v>
      </c>
      <c r="K160" s="2">
        <v>110001847761</v>
      </c>
      <c r="L160" t="s">
        <v>848</v>
      </c>
      <c r="M160">
        <v>4953</v>
      </c>
      <c r="N160" t="s">
        <v>380</v>
      </c>
      <c r="O160" t="e">
        <v>#N/A</v>
      </c>
      <c r="P160" t="e">
        <v>#N/A</v>
      </c>
      <c r="Q160" t="e">
        <v>#N/A</v>
      </c>
      <c r="R160">
        <v>250</v>
      </c>
      <c r="S160">
        <v>5.8307924999999997E-2</v>
      </c>
      <c r="T160">
        <f t="shared" si="18"/>
        <v>2.332317E-4</v>
      </c>
      <c r="U160">
        <f t="shared" si="19"/>
        <v>2.7765678571428569E-3</v>
      </c>
      <c r="V160">
        <v>0</v>
      </c>
      <c r="W160" t="s">
        <v>95</v>
      </c>
      <c r="X160" t="s">
        <v>96</v>
      </c>
      <c r="Y160" t="s">
        <v>96</v>
      </c>
      <c r="Z160" t="s">
        <v>1220</v>
      </c>
      <c r="AA160" t="s">
        <v>1221</v>
      </c>
      <c r="AB160" s="2">
        <v>4040001000153</v>
      </c>
      <c r="AC160" t="e">
        <v>#N/A</v>
      </c>
      <c r="AD160" t="s">
        <v>148</v>
      </c>
      <c r="AE160" t="s">
        <v>116</v>
      </c>
      <c r="AF160">
        <v>2015</v>
      </c>
      <c r="AG160" s="2">
        <v>110001847761</v>
      </c>
      <c r="AH160" s="2">
        <v>110001847761</v>
      </c>
      <c r="AL160">
        <v>2023</v>
      </c>
      <c r="AM160" s="1" t="s">
        <v>1222</v>
      </c>
      <c r="AN160" t="s">
        <v>1221</v>
      </c>
      <c r="AO160" t="s">
        <v>101</v>
      </c>
      <c r="AP160" t="s">
        <v>101</v>
      </c>
      <c r="AQ160">
        <v>0</v>
      </c>
      <c r="AR160" t="s">
        <v>102</v>
      </c>
      <c r="AS160">
        <v>0</v>
      </c>
      <c r="AT160">
        <v>0</v>
      </c>
      <c r="AU160">
        <v>3396684</v>
      </c>
      <c r="AV160" t="s">
        <v>1223</v>
      </c>
      <c r="AW160">
        <v>4</v>
      </c>
      <c r="AX160">
        <v>70.222999999999999</v>
      </c>
      <c r="AY160">
        <v>82.873999999999995</v>
      </c>
      <c r="AZ160">
        <v>112.13800000000001</v>
      </c>
      <c r="BA160">
        <v>338.13</v>
      </c>
      <c r="BB160">
        <v>136.47999999999999</v>
      </c>
      <c r="BC160">
        <v>62.79</v>
      </c>
      <c r="BD160">
        <v>50.866999999999997</v>
      </c>
      <c r="BE160">
        <v>35.76</v>
      </c>
      <c r="BF160">
        <v>32.223999999999997</v>
      </c>
      <c r="BG160">
        <v>34.076999999999998</v>
      </c>
      <c r="BH160">
        <v>36.808999999999997</v>
      </c>
      <c r="BI160">
        <v>77.471000000000004</v>
      </c>
      <c r="BJ160">
        <v>94.025000000000006</v>
      </c>
      <c r="BK160" t="s">
        <v>62</v>
      </c>
      <c r="BL160">
        <v>32.223999999999997</v>
      </c>
      <c r="BM160">
        <v>78.787286063569695</v>
      </c>
      <c r="BN160">
        <v>48.955828728043898</v>
      </c>
      <c r="BO160">
        <v>171.694376528117</v>
      </c>
      <c r="BP160">
        <v>114.053617244568</v>
      </c>
      <c r="BQ160">
        <v>0</v>
      </c>
      <c r="BR160">
        <v>78.787286063569695</v>
      </c>
      <c r="BS160" t="s">
        <v>104</v>
      </c>
      <c r="BT160">
        <v>114.053617244568</v>
      </c>
      <c r="BU160" t="s">
        <v>105</v>
      </c>
      <c r="BV160">
        <v>48.955828728043898</v>
      </c>
      <c r="BW160" t="s">
        <v>106</v>
      </c>
      <c r="BX160" s="8">
        <f>($T160*'Conversion Factors'!$B$3)/($BV160*'Conversion Factors'!$B$4)</f>
        <v>4.7641252545357355E-3</v>
      </c>
      <c r="BY160" s="8">
        <f>($T160*'Conversion Factors'!$B$3)/($BR160*'Conversion Factors'!$B$4)</f>
        <v>2.9602707702333663E-3</v>
      </c>
      <c r="BZ160" s="8">
        <f>($T160*'Conversion Factors'!$B$3)/($BT160*'Conversion Factors'!$B$4)</f>
        <v>2.0449303199202833E-3</v>
      </c>
      <c r="CA160" s="8">
        <f>($U160*'Conversion Factors'!$B$3)/($BV160*'Conversion Factors'!$B$4)</f>
        <v>5.6715776839711129E-2</v>
      </c>
      <c r="CB160" s="8">
        <f>($U160*'Conversion Factors'!$B$3)/($BR160*'Conversion Factors'!$B$4)</f>
        <v>3.524131869325435E-2</v>
      </c>
      <c r="CC160" s="8">
        <f>($U160*'Conversion Factors'!$B$3)/($BT160*'Conversion Factors'!$B$4)</f>
        <v>2.4344408570479561E-2</v>
      </c>
      <c r="CD160" t="str">
        <f t="shared" si="22"/>
        <v>NO</v>
      </c>
      <c r="CE160" t="str">
        <f t="shared" si="23"/>
        <v>NO</v>
      </c>
      <c r="CF160" t="str">
        <f t="shared" si="24"/>
        <v>NO</v>
      </c>
      <c r="CG160" t="str">
        <f t="shared" si="25"/>
        <v>NO</v>
      </c>
      <c r="CH160" s="8">
        <f t="shared" si="20"/>
        <v>1.1815786841606485E-4</v>
      </c>
      <c r="CI160" t="str">
        <f t="shared" si="21"/>
        <v>NO</v>
      </c>
    </row>
    <row r="161" spans="1:87" x14ac:dyDescent="0.25">
      <c r="A161" s="2">
        <v>110001855635</v>
      </c>
      <c r="B161">
        <v>2021</v>
      </c>
      <c r="C161" t="s">
        <v>1224</v>
      </c>
      <c r="D161" t="s">
        <v>1225</v>
      </c>
      <c r="E161" t="s">
        <v>1226</v>
      </c>
      <c r="F161" t="s">
        <v>259</v>
      </c>
      <c r="G161">
        <v>42025</v>
      </c>
      <c r="H161">
        <v>36.866140000000001</v>
      </c>
      <c r="I161">
        <v>-88.342470000000006</v>
      </c>
      <c r="J161" t="e">
        <v>#N/A</v>
      </c>
      <c r="K161" s="2">
        <v>110001855635</v>
      </c>
      <c r="L161" t="s">
        <v>352</v>
      </c>
      <c r="M161">
        <v>4952</v>
      </c>
      <c r="N161" t="s">
        <v>353</v>
      </c>
      <c r="O161" t="e">
        <v>#N/A</v>
      </c>
      <c r="P161" t="e">
        <v>#N/A</v>
      </c>
      <c r="Q161" t="e">
        <v>#N/A</v>
      </c>
      <c r="R161">
        <v>365</v>
      </c>
      <c r="S161">
        <v>4.0568481629999997</v>
      </c>
      <c r="T161">
        <f t="shared" si="18"/>
        <v>1.1114652501369861E-2</v>
      </c>
      <c r="U161">
        <f t="shared" si="19"/>
        <v>0.19318324585714283</v>
      </c>
      <c r="V161">
        <v>0</v>
      </c>
      <c r="W161" t="s">
        <v>95</v>
      </c>
      <c r="X161" t="s">
        <v>96</v>
      </c>
      <c r="Y161" t="s">
        <v>96</v>
      </c>
      <c r="Z161" t="s">
        <v>1227</v>
      </c>
      <c r="AA161" t="s">
        <v>1228</v>
      </c>
      <c r="AB161" s="2">
        <v>6040006000045</v>
      </c>
      <c r="AC161" t="e">
        <v>#N/A</v>
      </c>
      <c r="AD161" t="s">
        <v>115</v>
      </c>
      <c r="AE161" t="s">
        <v>352</v>
      </c>
      <c r="AF161">
        <v>2021</v>
      </c>
      <c r="AG161" s="2">
        <v>110001855635</v>
      </c>
      <c r="AH161" s="2">
        <v>110001855635</v>
      </c>
      <c r="AL161">
        <v>2023</v>
      </c>
      <c r="AM161" s="1" t="s">
        <v>1229</v>
      </c>
      <c r="AN161" t="s">
        <v>1228</v>
      </c>
      <c r="AO161">
        <v>1</v>
      </c>
      <c r="AP161">
        <v>0.96799999999999997</v>
      </c>
      <c r="AQ161">
        <v>0.93991666666666696</v>
      </c>
      <c r="AR161" t="s">
        <v>102</v>
      </c>
      <c r="AS161">
        <v>0.96799999999999997</v>
      </c>
      <c r="AT161">
        <v>1.49771864</v>
      </c>
      <c r="AU161">
        <v>1862980</v>
      </c>
      <c r="AV161" t="s">
        <v>1230</v>
      </c>
      <c r="AW161">
        <v>4</v>
      </c>
      <c r="AX161">
        <v>307.45400000000001</v>
      </c>
      <c r="AY161">
        <v>454.56200000000001</v>
      </c>
      <c r="AZ161">
        <v>667.89599999999996</v>
      </c>
      <c r="BA161">
        <v>565.23599999999999</v>
      </c>
      <c r="BB161">
        <v>466.40499999999997</v>
      </c>
      <c r="BC161">
        <v>398.089</v>
      </c>
      <c r="BD161">
        <v>220.57900000000001</v>
      </c>
      <c r="BE161">
        <v>126.97199999999999</v>
      </c>
      <c r="BF161">
        <v>83.171000000000006</v>
      </c>
      <c r="BG161">
        <v>48.375999999999998</v>
      </c>
      <c r="BH161">
        <v>65.932000000000002</v>
      </c>
      <c r="BI161">
        <v>190.19900000000001</v>
      </c>
      <c r="BJ161">
        <v>475.62799999999999</v>
      </c>
      <c r="BK161" t="s">
        <v>63</v>
      </c>
      <c r="BL161">
        <v>48.375999999999998</v>
      </c>
      <c r="BM161">
        <v>118.27872860635701</v>
      </c>
      <c r="BN161">
        <v>74.553145437979197</v>
      </c>
      <c r="BO161">
        <v>751.72127139364295</v>
      </c>
      <c r="BP161">
        <v>289.25009535013601</v>
      </c>
      <c r="BQ161">
        <v>3.6619037652811701</v>
      </c>
      <c r="BR161">
        <v>118.27872860635701</v>
      </c>
      <c r="BS161" t="s">
        <v>104</v>
      </c>
      <c r="BT161">
        <v>289.25009535013601</v>
      </c>
      <c r="BU161" t="s">
        <v>105</v>
      </c>
      <c r="BV161">
        <v>74.553145437979197</v>
      </c>
      <c r="BW161" t="s">
        <v>106</v>
      </c>
      <c r="BX161" s="8">
        <f>($T161*'Conversion Factors'!$B$3)/($BV161*'Conversion Factors'!$B$4)</f>
        <v>0.14908361593698483</v>
      </c>
      <c r="BY161" s="8">
        <f>($T161*'Conversion Factors'!$B$3)/($BR161*'Conversion Factors'!$B$4)</f>
        <v>9.3970003163971222E-2</v>
      </c>
      <c r="BZ161" s="8">
        <f>($T161*'Conversion Factors'!$B$3)/($BT161*'Conversion Factors'!$B$4)</f>
        <v>3.8425752247084388E-2</v>
      </c>
      <c r="CA161" s="8">
        <f>($U161*'Conversion Factors'!$B$3)/($BV161*'Conversion Factors'!$B$4)</f>
        <v>2.5912152293809267</v>
      </c>
      <c r="CB161" s="8">
        <f>($U161*'Conversion Factors'!$B$3)/($BR161*'Conversion Factors'!$B$4)</f>
        <v>1.6332881502309284</v>
      </c>
      <c r="CC161" s="8">
        <f>($U161*'Conversion Factors'!$B$3)/($BT161*'Conversion Factors'!$B$4)</f>
        <v>0.66787617000884769</v>
      </c>
      <c r="CD161" t="str">
        <f t="shared" si="22"/>
        <v>NO</v>
      </c>
      <c r="CE161" t="str">
        <f t="shared" si="23"/>
        <v>NO</v>
      </c>
      <c r="CF161" t="str">
        <f t="shared" si="24"/>
        <v>NO</v>
      </c>
      <c r="CG161" t="str">
        <f t="shared" si="25"/>
        <v>NO</v>
      </c>
      <c r="CH161" s="8">
        <f t="shared" si="20"/>
        <v>5.3983650612102639E-3</v>
      </c>
      <c r="CI161" t="str">
        <f t="shared" si="21"/>
        <v>NO</v>
      </c>
    </row>
    <row r="162" spans="1:87" x14ac:dyDescent="0.25">
      <c r="A162" s="2">
        <v>110001866641</v>
      </c>
      <c r="B162">
        <v>2020</v>
      </c>
      <c r="C162" t="s">
        <v>1231</v>
      </c>
      <c r="D162" t="s">
        <v>1232</v>
      </c>
      <c r="E162" t="s">
        <v>1233</v>
      </c>
      <c r="F162" t="s">
        <v>397</v>
      </c>
      <c r="G162">
        <v>77979</v>
      </c>
      <c r="H162">
        <v>28.65</v>
      </c>
      <c r="I162">
        <v>-96.541700000000006</v>
      </c>
      <c r="J162" t="e">
        <v>#N/A</v>
      </c>
      <c r="K162" s="2">
        <v>110001866641</v>
      </c>
      <c r="L162" t="s">
        <v>467</v>
      </c>
      <c r="M162">
        <v>4491</v>
      </c>
      <c r="N162" t="s">
        <v>1234</v>
      </c>
      <c r="O162" t="e">
        <v>#N/A</v>
      </c>
      <c r="P162" t="e">
        <v>#N/A</v>
      </c>
      <c r="Q162" t="e">
        <v>#N/A</v>
      </c>
      <c r="R162">
        <v>250</v>
      </c>
      <c r="S162">
        <v>0.132932455</v>
      </c>
      <c r="T162">
        <f t="shared" si="18"/>
        <v>5.3172981999999997E-4</v>
      </c>
      <c r="U162">
        <f t="shared" si="19"/>
        <v>6.3301169047619054E-3</v>
      </c>
      <c r="V162">
        <v>0</v>
      </c>
      <c r="W162" t="s">
        <v>95</v>
      </c>
      <c r="X162" t="s">
        <v>96</v>
      </c>
      <c r="Y162" t="s">
        <v>96</v>
      </c>
      <c r="Z162" t="s">
        <v>1235</v>
      </c>
      <c r="AA162" t="s">
        <v>1236</v>
      </c>
      <c r="AB162" s="2">
        <v>12100401000758</v>
      </c>
      <c r="AC162" t="e">
        <v>#N/A</v>
      </c>
      <c r="AD162" t="e">
        <v>#N/A</v>
      </c>
      <c r="AE162" t="e">
        <v>#N/A</v>
      </c>
      <c r="AF162">
        <v>2015</v>
      </c>
      <c r="AG162" s="2">
        <v>110001866641</v>
      </c>
      <c r="AH162" s="2">
        <v>110001866641</v>
      </c>
      <c r="AL162">
        <v>2023</v>
      </c>
      <c r="AM162">
        <v>12100401000758</v>
      </c>
      <c r="AN162" t="s">
        <v>1236</v>
      </c>
      <c r="AO162">
        <v>3.0000000000000001E-3</v>
      </c>
      <c r="AP162">
        <v>3.0000000000000001E-3</v>
      </c>
      <c r="AQ162">
        <v>0.24493833333333301</v>
      </c>
      <c r="AR162" t="s">
        <v>102</v>
      </c>
      <c r="AS162">
        <v>3.0000000000000001E-3</v>
      </c>
      <c r="AT162">
        <v>4.6416900000000004E-3</v>
      </c>
      <c r="AU162">
        <v>9356708</v>
      </c>
      <c r="AV162" t="s">
        <v>101</v>
      </c>
      <c r="AW162">
        <v>-9</v>
      </c>
      <c r="AX162">
        <v>4.0000000000000001E-3</v>
      </c>
      <c r="AY162">
        <v>3.0000000000000001E-3</v>
      </c>
      <c r="AZ162">
        <v>5.0000000000000001E-3</v>
      </c>
      <c r="BA162">
        <v>3.0000000000000001E-3</v>
      </c>
      <c r="BB162">
        <v>1E-3</v>
      </c>
      <c r="BC162">
        <v>4.0000000000000001E-3</v>
      </c>
      <c r="BD162">
        <v>3.0000000000000001E-3</v>
      </c>
      <c r="BE162">
        <v>0</v>
      </c>
      <c r="BF162">
        <v>0</v>
      </c>
      <c r="BG162">
        <v>0</v>
      </c>
      <c r="BH162">
        <v>0</v>
      </c>
      <c r="BI162">
        <v>0</v>
      </c>
      <c r="BJ162">
        <v>1E-3</v>
      </c>
      <c r="BK162" t="s">
        <v>101</v>
      </c>
      <c r="BL162" t="s">
        <v>101</v>
      </c>
      <c r="BM162" t="s">
        <v>101</v>
      </c>
      <c r="BN162" t="s">
        <v>101</v>
      </c>
      <c r="BO162" t="s">
        <v>101</v>
      </c>
      <c r="BP162" t="s">
        <v>101</v>
      </c>
      <c r="BQ162" t="s">
        <v>101</v>
      </c>
      <c r="BR162" t="s">
        <v>101</v>
      </c>
      <c r="BS162" t="s">
        <v>129</v>
      </c>
      <c r="BT162" t="s">
        <v>101</v>
      </c>
      <c r="BU162" t="s">
        <v>129</v>
      </c>
      <c r="BV162" t="s">
        <v>101</v>
      </c>
      <c r="BW162" t="s">
        <v>129</v>
      </c>
      <c r="BX162" t="s">
        <v>101</v>
      </c>
      <c r="BY162" t="s">
        <v>101</v>
      </c>
      <c r="BZ162" t="s">
        <v>101</v>
      </c>
      <c r="CA162" t="s">
        <v>101</v>
      </c>
      <c r="CB162" t="s">
        <v>101</v>
      </c>
      <c r="CC162" t="s">
        <v>101</v>
      </c>
      <c r="CD162" t="s">
        <v>101</v>
      </c>
      <c r="CE162" t="s">
        <v>101</v>
      </c>
      <c r="CF162" t="s">
        <v>101</v>
      </c>
      <c r="CG162" t="s">
        <v>101</v>
      </c>
      <c r="CH162" t="s">
        <v>101</v>
      </c>
      <c r="CI162" t="s">
        <v>101</v>
      </c>
    </row>
    <row r="163" spans="1:87" x14ac:dyDescent="0.25">
      <c r="A163" s="2">
        <v>110001869899</v>
      </c>
      <c r="B163">
        <v>2017</v>
      </c>
      <c r="C163" t="s">
        <v>1237</v>
      </c>
      <c r="D163" t="s">
        <v>1238</v>
      </c>
      <c r="E163" t="s">
        <v>1239</v>
      </c>
      <c r="F163" t="s">
        <v>397</v>
      </c>
      <c r="G163" t="s">
        <v>1240</v>
      </c>
      <c r="H163">
        <v>29.721309999999999</v>
      </c>
      <c r="I163">
        <v>-95.220079999999996</v>
      </c>
      <c r="J163" t="e">
        <v>#N/A</v>
      </c>
      <c r="K163" s="2">
        <v>110001869899</v>
      </c>
      <c r="L163" t="s">
        <v>352</v>
      </c>
      <c r="M163">
        <v>4952</v>
      </c>
      <c r="N163" t="s">
        <v>353</v>
      </c>
      <c r="O163" t="e">
        <v>#N/A</v>
      </c>
      <c r="P163" t="e">
        <v>#N/A</v>
      </c>
      <c r="Q163" t="e">
        <v>#N/A</v>
      </c>
      <c r="R163">
        <v>365</v>
      </c>
      <c r="S163">
        <v>1118.530612</v>
      </c>
      <c r="T163">
        <f t="shared" si="18"/>
        <v>3.0644674301369865</v>
      </c>
      <c r="U163">
        <f t="shared" si="19"/>
        <v>53.26336247619048</v>
      </c>
      <c r="V163">
        <v>0</v>
      </c>
      <c r="W163" t="s">
        <v>95</v>
      </c>
      <c r="X163" t="s">
        <v>96</v>
      </c>
      <c r="Y163" t="s">
        <v>96</v>
      </c>
      <c r="Z163" t="s">
        <v>1241</v>
      </c>
      <c r="AA163" t="s">
        <v>1242</v>
      </c>
      <c r="AB163" s="2">
        <v>12040104000891</v>
      </c>
      <c r="AC163" t="e">
        <v>#N/A</v>
      </c>
      <c r="AD163" t="e">
        <v>#N/A</v>
      </c>
      <c r="AE163" t="e">
        <v>#N/A</v>
      </c>
      <c r="AF163">
        <v>2015</v>
      </c>
      <c r="AG163" s="2">
        <v>110001869899</v>
      </c>
      <c r="AH163" s="2">
        <v>110001869899</v>
      </c>
      <c r="AL163">
        <v>2023</v>
      </c>
      <c r="AM163">
        <v>12040104000891</v>
      </c>
      <c r="AN163" t="s">
        <v>400</v>
      </c>
      <c r="AO163">
        <v>54.7</v>
      </c>
      <c r="AP163" t="s">
        <v>101</v>
      </c>
      <c r="AQ163">
        <v>6.31666666666667</v>
      </c>
      <c r="AR163" t="s">
        <v>102</v>
      </c>
      <c r="AS163">
        <v>6.31666666666667</v>
      </c>
      <c r="AT163">
        <v>9.7733361666666703</v>
      </c>
      <c r="AU163">
        <v>1440531</v>
      </c>
      <c r="AV163" t="s">
        <v>1243</v>
      </c>
      <c r="AW163">
        <v>4</v>
      </c>
      <c r="AX163">
        <v>959.87800000000004</v>
      </c>
      <c r="AY163">
        <v>1160.201</v>
      </c>
      <c r="AZ163">
        <v>1034.943</v>
      </c>
      <c r="BA163">
        <v>948.16099999999994</v>
      </c>
      <c r="BB163">
        <v>989.85</v>
      </c>
      <c r="BC163">
        <v>1046.2550000000001</v>
      </c>
      <c r="BD163">
        <v>1381.7270000000001</v>
      </c>
      <c r="BE163">
        <v>718.06600000000003</v>
      </c>
      <c r="BF163">
        <v>758.28399999999999</v>
      </c>
      <c r="BG163">
        <v>1018.468</v>
      </c>
      <c r="BH163">
        <v>962.64700000000005</v>
      </c>
      <c r="BI163">
        <v>1230.0530000000001</v>
      </c>
      <c r="BJ163">
        <v>979.81899999999996</v>
      </c>
      <c r="BK163" t="s">
        <v>61</v>
      </c>
      <c r="BL163">
        <v>718.06600000000003</v>
      </c>
      <c r="BM163">
        <v>1755.66259168704</v>
      </c>
      <c r="BN163">
        <v>1216.8537658958301</v>
      </c>
      <c r="BO163">
        <v>2346.8899755501202</v>
      </c>
      <c r="BP163">
        <v>2315.21891708364</v>
      </c>
      <c r="BQ163">
        <v>23.895687449062802</v>
      </c>
      <c r="BR163">
        <v>1755.66259168704</v>
      </c>
      <c r="BS163" t="s">
        <v>104</v>
      </c>
      <c r="BT163">
        <v>2315.21891708364</v>
      </c>
      <c r="BU163" t="s">
        <v>105</v>
      </c>
      <c r="BV163">
        <v>1216.8537658958301</v>
      </c>
      <c r="BW163" t="s">
        <v>106</v>
      </c>
      <c r="BX163" s="8">
        <f>($T163*'Conversion Factors'!$B$3)/($BV163*'Conversion Factors'!$B$4)</f>
        <v>2.5183530807261545</v>
      </c>
      <c r="BY163" s="8">
        <f>($T163*'Conversion Factors'!$B$3)/($BR163*'Conversion Factors'!$B$4)</f>
        <v>1.7454762917698772</v>
      </c>
      <c r="BZ163" s="8">
        <f>($T163*'Conversion Factors'!$B$3)/($BT163*'Conversion Factors'!$B$4)</f>
        <v>1.3236188627886367</v>
      </c>
      <c r="CA163" s="8">
        <f>($U163*'Conversion Factors'!$B$3)/($BV163*'Conversion Factors'!$B$4)</f>
        <v>43.771374974526019</v>
      </c>
      <c r="CB163" s="8">
        <f>($U163*'Conversion Factors'!$B$3)/($BR163*'Conversion Factors'!$B$4)</f>
        <v>30.338040309333579</v>
      </c>
      <c r="CC163" s="8">
        <f>($U163*'Conversion Factors'!$B$3)/($BT163*'Conversion Factors'!$B$4)</f>
        <v>23.005756424659637</v>
      </c>
      <c r="CD163" t="str">
        <f t="shared" si="22"/>
        <v>NO</v>
      </c>
      <c r="CE163" t="str">
        <f t="shared" si="23"/>
        <v>NO</v>
      </c>
      <c r="CF163" t="str">
        <f t="shared" si="24"/>
        <v>NO</v>
      </c>
      <c r="CG163" t="str">
        <f t="shared" si="25"/>
        <v>NO</v>
      </c>
      <c r="CH163" s="8">
        <f t="shared" si="20"/>
        <v>9.1190364530262538E-2</v>
      </c>
      <c r="CI163" t="str">
        <f t="shared" si="21"/>
        <v>NO</v>
      </c>
    </row>
    <row r="164" spans="1:87" x14ac:dyDescent="0.25">
      <c r="A164" s="2">
        <v>110001869899</v>
      </c>
      <c r="B164">
        <v>2017</v>
      </c>
      <c r="C164" t="s">
        <v>1237</v>
      </c>
      <c r="D164" t="s">
        <v>1238</v>
      </c>
      <c r="E164" t="s">
        <v>1239</v>
      </c>
      <c r="F164" t="s">
        <v>397</v>
      </c>
      <c r="G164" t="s">
        <v>1240</v>
      </c>
      <c r="H164">
        <v>29.721309999999999</v>
      </c>
      <c r="I164">
        <v>-95.220079999999996</v>
      </c>
      <c r="J164" t="e">
        <v>#N/A</v>
      </c>
      <c r="K164" s="2">
        <v>110001869899</v>
      </c>
      <c r="L164" t="s">
        <v>352</v>
      </c>
      <c r="M164">
        <v>4952</v>
      </c>
      <c r="N164" t="s">
        <v>353</v>
      </c>
      <c r="O164" t="e">
        <v>#N/A</v>
      </c>
      <c r="P164" t="e">
        <v>#N/A</v>
      </c>
      <c r="Q164" t="e">
        <v>#N/A</v>
      </c>
      <c r="R164">
        <v>365</v>
      </c>
      <c r="S164">
        <v>1118.530612</v>
      </c>
      <c r="T164">
        <f t="shared" si="18"/>
        <v>3.0644674301369865</v>
      </c>
      <c r="U164">
        <f t="shared" si="19"/>
        <v>53.26336247619048</v>
      </c>
      <c r="V164">
        <v>0</v>
      </c>
      <c r="W164" t="s">
        <v>95</v>
      </c>
      <c r="X164" t="s">
        <v>96</v>
      </c>
      <c r="Y164" t="s">
        <v>96</v>
      </c>
      <c r="Z164" t="s">
        <v>1241</v>
      </c>
      <c r="AA164" t="s">
        <v>1242</v>
      </c>
      <c r="AB164" s="2">
        <v>12040104000891</v>
      </c>
      <c r="AC164" t="e">
        <v>#N/A</v>
      </c>
      <c r="AD164" t="e">
        <v>#N/A</v>
      </c>
      <c r="AE164" t="e">
        <v>#N/A</v>
      </c>
      <c r="AF164">
        <v>2015</v>
      </c>
      <c r="AG164" s="2">
        <v>110001869899</v>
      </c>
      <c r="AH164" s="2">
        <v>110001869899</v>
      </c>
      <c r="AL164">
        <v>2023</v>
      </c>
      <c r="AM164">
        <v>12040104000891</v>
      </c>
      <c r="AN164" t="s">
        <v>400</v>
      </c>
      <c r="AO164">
        <v>54.7</v>
      </c>
      <c r="AP164" t="s">
        <v>101</v>
      </c>
      <c r="AQ164">
        <v>6.31666666666667</v>
      </c>
      <c r="AR164" t="s">
        <v>102</v>
      </c>
      <c r="AS164">
        <v>6.31666666666667</v>
      </c>
      <c r="AT164">
        <v>9.7733361666666703</v>
      </c>
      <c r="AU164">
        <v>1440531</v>
      </c>
      <c r="AV164" t="s">
        <v>1243</v>
      </c>
      <c r="AW164">
        <v>4</v>
      </c>
      <c r="AX164">
        <v>959.87800000000004</v>
      </c>
      <c r="AY164">
        <v>1160.201</v>
      </c>
      <c r="AZ164">
        <v>1034.943</v>
      </c>
      <c r="BA164">
        <v>948.16099999999994</v>
      </c>
      <c r="BB164">
        <v>989.85</v>
      </c>
      <c r="BC164">
        <v>1046.2550000000001</v>
      </c>
      <c r="BD164">
        <v>1381.7270000000001</v>
      </c>
      <c r="BE164">
        <v>718.06600000000003</v>
      </c>
      <c r="BF164">
        <v>758.28399999999999</v>
      </c>
      <c r="BG164">
        <v>1018.468</v>
      </c>
      <c r="BH164">
        <v>962.64700000000005</v>
      </c>
      <c r="BI164">
        <v>1230.0530000000001</v>
      </c>
      <c r="BJ164">
        <v>979.81899999999996</v>
      </c>
      <c r="BK164" t="s">
        <v>61</v>
      </c>
      <c r="BL164">
        <v>718.06600000000003</v>
      </c>
      <c r="BM164">
        <v>1755.66259168704</v>
      </c>
      <c r="BN164">
        <v>1216.8537658958301</v>
      </c>
      <c r="BO164">
        <v>2346.8899755501202</v>
      </c>
      <c r="BP164">
        <v>2315.21891708364</v>
      </c>
      <c r="BQ164">
        <v>23.895687449062802</v>
      </c>
      <c r="BR164">
        <v>1755.66259168704</v>
      </c>
      <c r="BS164" t="s">
        <v>104</v>
      </c>
      <c r="BT164">
        <v>2315.21891708364</v>
      </c>
      <c r="BU164" t="s">
        <v>105</v>
      </c>
      <c r="BV164">
        <v>1216.8537658958301</v>
      </c>
      <c r="BW164" t="s">
        <v>106</v>
      </c>
      <c r="BX164" s="8">
        <f>($T164*'Conversion Factors'!$B$3)/($BV164*'Conversion Factors'!$B$4)</f>
        <v>2.5183530807261545</v>
      </c>
      <c r="BY164" s="8">
        <f>($T164*'Conversion Factors'!$B$3)/($BR164*'Conversion Factors'!$B$4)</f>
        <v>1.7454762917698772</v>
      </c>
      <c r="BZ164" s="8">
        <f>($T164*'Conversion Factors'!$B$3)/($BT164*'Conversion Factors'!$B$4)</f>
        <v>1.3236188627886367</v>
      </c>
      <c r="CA164" s="8">
        <f>($U164*'Conversion Factors'!$B$3)/($BV164*'Conversion Factors'!$B$4)</f>
        <v>43.771374974526019</v>
      </c>
      <c r="CB164" s="8">
        <f>($U164*'Conversion Factors'!$B$3)/($BR164*'Conversion Factors'!$B$4)</f>
        <v>30.338040309333579</v>
      </c>
      <c r="CC164" s="8">
        <f>($U164*'Conversion Factors'!$B$3)/($BT164*'Conversion Factors'!$B$4)</f>
        <v>23.005756424659637</v>
      </c>
      <c r="CD164" t="str">
        <f t="shared" si="22"/>
        <v>NO</v>
      </c>
      <c r="CE164" t="str">
        <f t="shared" si="23"/>
        <v>NO</v>
      </c>
      <c r="CF164" t="str">
        <f t="shared" si="24"/>
        <v>NO</v>
      </c>
      <c r="CG164" t="str">
        <f t="shared" si="25"/>
        <v>NO</v>
      </c>
      <c r="CH164" s="8">
        <f t="shared" si="20"/>
        <v>9.1190364530262538E-2</v>
      </c>
      <c r="CI164" t="str">
        <f t="shared" si="21"/>
        <v>NO</v>
      </c>
    </row>
    <row r="165" spans="1:87" x14ac:dyDescent="0.25">
      <c r="A165" s="2">
        <v>110001905163</v>
      </c>
      <c r="B165">
        <v>2024</v>
      </c>
      <c r="C165" t="s">
        <v>1244</v>
      </c>
      <c r="D165" t="s">
        <v>1245</v>
      </c>
      <c r="E165" t="s">
        <v>1246</v>
      </c>
      <c r="F165" t="s">
        <v>1247</v>
      </c>
      <c r="G165">
        <v>231500000</v>
      </c>
      <c r="H165">
        <v>37.497348000000002</v>
      </c>
      <c r="I165">
        <v>-77.244916000000003</v>
      </c>
      <c r="J165" t="e">
        <v>#N/A</v>
      </c>
      <c r="K165" s="2">
        <v>110001905163</v>
      </c>
      <c r="L165" t="s">
        <v>1248</v>
      </c>
      <c r="M165">
        <v>8734</v>
      </c>
      <c r="N165" t="s">
        <v>1249</v>
      </c>
      <c r="O165" t="e">
        <v>#N/A</v>
      </c>
      <c r="P165" t="e">
        <v>#N/A</v>
      </c>
      <c r="Q165" t="e">
        <v>#N/A</v>
      </c>
      <c r="R165">
        <v>260</v>
      </c>
      <c r="S165">
        <v>8.3816800000000003E-4</v>
      </c>
      <c r="T165">
        <f t="shared" si="18"/>
        <v>3.223723076923077E-6</v>
      </c>
      <c r="U165">
        <f t="shared" si="19"/>
        <v>3.9912761904761904E-5</v>
      </c>
      <c r="V165">
        <v>0</v>
      </c>
      <c r="W165" t="s">
        <v>95</v>
      </c>
      <c r="X165" t="s">
        <v>96</v>
      </c>
      <c r="Y165" t="s">
        <v>96</v>
      </c>
      <c r="Z165" t="s">
        <v>1250</v>
      </c>
      <c r="AA165" t="s">
        <v>1251</v>
      </c>
      <c r="AB165" s="2" t="e">
        <v>#N/A</v>
      </c>
      <c r="AC165" t="e">
        <v>#N/A</v>
      </c>
      <c r="AD165" t="s">
        <v>115</v>
      </c>
      <c r="AE165" t="s">
        <v>116</v>
      </c>
      <c r="AF165">
        <v>2021</v>
      </c>
      <c r="AG165" s="2">
        <v>110001905163</v>
      </c>
      <c r="AH165" s="2" t="s">
        <v>101</v>
      </c>
      <c r="AI165" t="s">
        <v>101</v>
      </c>
      <c r="AJ165" t="s">
        <v>101</v>
      </c>
      <c r="AK165" t="s">
        <v>101</v>
      </c>
      <c r="AL165" t="s">
        <v>101</v>
      </c>
      <c r="AM165" t="s">
        <v>101</v>
      </c>
      <c r="AN165" t="s">
        <v>101</v>
      </c>
      <c r="AO165" t="s">
        <v>101</v>
      </c>
      <c r="AP165" t="s">
        <v>101</v>
      </c>
      <c r="AQ165" t="s">
        <v>101</v>
      </c>
      <c r="AR165" t="s">
        <v>101</v>
      </c>
      <c r="AS165" t="s">
        <v>101</v>
      </c>
      <c r="AT165" t="s">
        <v>101</v>
      </c>
      <c r="AU165" t="s">
        <v>101</v>
      </c>
      <c r="AV165" t="s">
        <v>101</v>
      </c>
      <c r="AW165" t="s">
        <v>101</v>
      </c>
      <c r="AX165" t="s">
        <v>101</v>
      </c>
      <c r="AY165" t="s">
        <v>101</v>
      </c>
      <c r="AZ165" t="s">
        <v>101</v>
      </c>
      <c r="BA165" t="s">
        <v>101</v>
      </c>
      <c r="BB165" t="s">
        <v>101</v>
      </c>
      <c r="BC165" t="s">
        <v>101</v>
      </c>
      <c r="BD165" t="s">
        <v>101</v>
      </c>
      <c r="BE165" t="s">
        <v>101</v>
      </c>
      <c r="BF165" t="s">
        <v>101</v>
      </c>
      <c r="BG165" t="s">
        <v>101</v>
      </c>
      <c r="BH165" t="s">
        <v>101</v>
      </c>
      <c r="BI165" t="s">
        <v>101</v>
      </c>
      <c r="BJ165" t="s">
        <v>101</v>
      </c>
      <c r="BK165" t="s">
        <v>101</v>
      </c>
      <c r="BL165" t="s">
        <v>101</v>
      </c>
      <c r="BM165" t="s">
        <v>101</v>
      </c>
      <c r="BN165" t="s">
        <v>101</v>
      </c>
      <c r="BO165" t="s">
        <v>101</v>
      </c>
      <c r="BP165" t="s">
        <v>101</v>
      </c>
      <c r="BQ165" t="s">
        <v>101</v>
      </c>
      <c r="BR165" t="s">
        <v>101</v>
      </c>
      <c r="BS165" t="s">
        <v>1216</v>
      </c>
      <c r="BT165" t="s">
        <v>101</v>
      </c>
      <c r="BU165" t="s">
        <v>101</v>
      </c>
      <c r="BV165" t="s">
        <v>101</v>
      </c>
      <c r="BW165" t="s">
        <v>1216</v>
      </c>
      <c r="BX165" t="s">
        <v>101</v>
      </c>
      <c r="BY165" t="s">
        <v>101</v>
      </c>
      <c r="BZ165" t="s">
        <v>101</v>
      </c>
      <c r="CA165" t="s">
        <v>101</v>
      </c>
      <c r="CB165" t="s">
        <v>101</v>
      </c>
      <c r="CC165" t="s">
        <v>101</v>
      </c>
      <c r="CD165" t="s">
        <v>101</v>
      </c>
      <c r="CE165" t="s">
        <v>101</v>
      </c>
      <c r="CF165" t="s">
        <v>101</v>
      </c>
      <c r="CG165" t="s">
        <v>101</v>
      </c>
      <c r="CH165" t="s">
        <v>101</v>
      </c>
      <c r="CI165" t="s">
        <v>101</v>
      </c>
    </row>
    <row r="166" spans="1:87" x14ac:dyDescent="0.25">
      <c r="A166" s="2">
        <v>110001929904</v>
      </c>
      <c r="B166">
        <v>2017</v>
      </c>
      <c r="C166" t="s">
        <v>1252</v>
      </c>
      <c r="D166" t="s">
        <v>1253</v>
      </c>
      <c r="E166" t="s">
        <v>1254</v>
      </c>
      <c r="F166" t="s">
        <v>228</v>
      </c>
      <c r="G166" t="s">
        <v>1255</v>
      </c>
      <c r="H166">
        <v>38.360185999999999</v>
      </c>
      <c r="I166">
        <v>-81.661257000000006</v>
      </c>
      <c r="J166" t="e">
        <v>#N/A</v>
      </c>
      <c r="K166" s="2">
        <v>110001929904</v>
      </c>
      <c r="L166" t="s">
        <v>314</v>
      </c>
      <c r="M166">
        <v>2899</v>
      </c>
      <c r="N166" t="s">
        <v>112</v>
      </c>
      <c r="O166" t="e">
        <v>#N/A</v>
      </c>
      <c r="P166" t="e">
        <v>#N/A</v>
      </c>
      <c r="Q166" t="e">
        <v>#N/A</v>
      </c>
      <c r="R166">
        <v>350</v>
      </c>
      <c r="S166">
        <v>0.26712018100000001</v>
      </c>
      <c r="T166">
        <f t="shared" si="18"/>
        <v>7.6320051714285719E-4</v>
      </c>
      <c r="U166">
        <f t="shared" si="19"/>
        <v>1.272000861904762E-2</v>
      </c>
      <c r="V166">
        <v>0</v>
      </c>
      <c r="W166" t="s">
        <v>95</v>
      </c>
      <c r="X166" t="s">
        <v>96</v>
      </c>
      <c r="Y166" t="s">
        <v>96</v>
      </c>
      <c r="Z166" t="s">
        <v>1256</v>
      </c>
      <c r="AA166" t="s">
        <v>1257</v>
      </c>
      <c r="AB166" s="2">
        <v>5050008000062</v>
      </c>
      <c r="AC166" t="e">
        <v>#N/A</v>
      </c>
      <c r="AD166" t="e">
        <v>#N/A</v>
      </c>
      <c r="AE166" t="e">
        <v>#N/A</v>
      </c>
      <c r="AF166">
        <v>2015</v>
      </c>
      <c r="AG166" s="2">
        <v>110001929904</v>
      </c>
      <c r="AH166" s="2">
        <v>110001929904</v>
      </c>
      <c r="AL166">
        <v>2023</v>
      </c>
      <c r="AM166" s="1" t="s">
        <v>1258</v>
      </c>
      <c r="AN166" t="s">
        <v>1257</v>
      </c>
      <c r="AO166" t="s">
        <v>101</v>
      </c>
      <c r="AP166" t="s">
        <v>101</v>
      </c>
      <c r="AQ166" t="s">
        <v>101</v>
      </c>
      <c r="AR166" t="s">
        <v>102</v>
      </c>
      <c r="AS166" t="s">
        <v>101</v>
      </c>
      <c r="AT166" t="s">
        <v>101</v>
      </c>
      <c r="AU166">
        <v>19315500</v>
      </c>
      <c r="AV166" t="s">
        <v>1259</v>
      </c>
      <c r="AW166">
        <v>6</v>
      </c>
      <c r="AX166">
        <v>16258.06</v>
      </c>
      <c r="AY166">
        <v>21874.815999999999</v>
      </c>
      <c r="AZ166">
        <v>25016.257000000001</v>
      </c>
      <c r="BA166">
        <v>30258.697</v>
      </c>
      <c r="BB166">
        <v>21912.74</v>
      </c>
      <c r="BC166">
        <v>19727.022000000001</v>
      </c>
      <c r="BD166">
        <v>12376.29</v>
      </c>
      <c r="BE166">
        <v>7411.6509999999998</v>
      </c>
      <c r="BF166">
        <v>7064.518</v>
      </c>
      <c r="BG166">
        <v>5863.1989999999996</v>
      </c>
      <c r="BH166">
        <v>8098.076</v>
      </c>
      <c r="BI166">
        <v>12688.197</v>
      </c>
      <c r="BJ166">
        <v>18060.183000000001</v>
      </c>
      <c r="BK166" t="s">
        <v>63</v>
      </c>
      <c r="BL166">
        <v>5863.1989999999996</v>
      </c>
      <c r="BM166">
        <v>14335.4498777506</v>
      </c>
      <c r="BN166">
        <v>10698.182814686899</v>
      </c>
      <c r="BO166">
        <v>39750.757946210302</v>
      </c>
      <c r="BP166">
        <v>29306.699995055202</v>
      </c>
      <c r="BQ166">
        <v>-1</v>
      </c>
      <c r="BR166">
        <v>14335.4498777506</v>
      </c>
      <c r="BS166" t="s">
        <v>104</v>
      </c>
      <c r="BT166">
        <v>29306.699995055202</v>
      </c>
      <c r="BU166" t="s">
        <v>105</v>
      </c>
      <c r="BV166">
        <v>10698.182814686899</v>
      </c>
      <c r="BW166" t="s">
        <v>106</v>
      </c>
      <c r="BX166" s="8">
        <f>($T166*'Conversion Factors'!$B$3)/($BV166*'Conversion Factors'!$B$4)</f>
        <v>7.1339266711268443E-5</v>
      </c>
      <c r="BY166" s="8">
        <f>($T166*'Conversion Factors'!$B$3)/($BR166*'Conversion Factors'!$B$4)</f>
        <v>5.3238686169688059E-5</v>
      </c>
      <c r="BZ166" s="8">
        <f>($T166*'Conversion Factors'!$B$3)/($BT166*'Conversion Factors'!$B$4)</f>
        <v>2.6041844263312788E-5</v>
      </c>
      <c r="CA166" s="8">
        <f>($U166*'Conversion Factors'!$B$3)/($BV166*'Conversion Factors'!$B$4)</f>
        <v>1.1889877785211406E-3</v>
      </c>
      <c r="CB166" s="8">
        <f>($U166*'Conversion Factors'!$B$3)/($BR166*'Conversion Factors'!$B$4)</f>
        <v>8.8731143616146762E-4</v>
      </c>
      <c r="CC166" s="8">
        <f>($U166*'Conversion Factors'!$B$3)/($BT166*'Conversion Factors'!$B$4)</f>
        <v>4.3403073772187975E-4</v>
      </c>
      <c r="CD166" t="str">
        <f t="shared" si="22"/>
        <v>NO</v>
      </c>
      <c r="CE166" t="str">
        <f t="shared" si="23"/>
        <v>NO</v>
      </c>
      <c r="CF166" t="str">
        <f t="shared" si="24"/>
        <v>NO</v>
      </c>
      <c r="CG166" t="str">
        <f t="shared" si="25"/>
        <v>NO</v>
      </c>
      <c r="CH166" s="8">
        <f t="shared" si="20"/>
        <v>2.4770578719190432E-6</v>
      </c>
      <c r="CI166" t="str">
        <f t="shared" si="21"/>
        <v>NO</v>
      </c>
    </row>
    <row r="167" spans="1:87" x14ac:dyDescent="0.25">
      <c r="A167" s="2">
        <v>110002014677</v>
      </c>
      <c r="B167">
        <v>2021</v>
      </c>
      <c r="C167" t="s">
        <v>1260</v>
      </c>
      <c r="D167" t="s">
        <v>1261</v>
      </c>
      <c r="E167" t="s">
        <v>1262</v>
      </c>
      <c r="F167" t="s">
        <v>91</v>
      </c>
      <c r="G167">
        <v>2135</v>
      </c>
      <c r="H167">
        <v>42.356434999999998</v>
      </c>
      <c r="I167">
        <v>-71.145904000000002</v>
      </c>
      <c r="J167" t="e">
        <v>#N/A</v>
      </c>
      <c r="K167" s="2">
        <v>110002014677</v>
      </c>
      <c r="L167" t="s">
        <v>93</v>
      </c>
      <c r="M167" t="e">
        <v>#N/A</v>
      </c>
      <c r="N167" t="e">
        <v>#N/A</v>
      </c>
      <c r="O167" t="e">
        <v>#N/A</v>
      </c>
      <c r="P167" t="e">
        <v>#N/A</v>
      </c>
      <c r="Q167" t="e">
        <v>#N/A</v>
      </c>
      <c r="R167">
        <v>250</v>
      </c>
      <c r="S167">
        <v>8.2161709999999995E-3</v>
      </c>
      <c r="T167">
        <f t="shared" si="18"/>
        <v>3.2864684E-5</v>
      </c>
      <c r="U167">
        <f t="shared" si="19"/>
        <v>3.9124623809523807E-4</v>
      </c>
      <c r="V167">
        <v>0</v>
      </c>
      <c r="W167" t="s">
        <v>95</v>
      </c>
      <c r="X167" t="s">
        <v>96</v>
      </c>
      <c r="Y167" t="s">
        <v>96</v>
      </c>
      <c r="Z167" t="s">
        <v>1263</v>
      </c>
      <c r="AA167" t="s">
        <v>1264</v>
      </c>
      <c r="AB167" s="2">
        <v>1090001000111</v>
      </c>
      <c r="AC167" t="e">
        <v>#N/A</v>
      </c>
      <c r="AD167" t="s">
        <v>115</v>
      </c>
      <c r="AE167" t="s">
        <v>116</v>
      </c>
      <c r="AF167">
        <v>2021</v>
      </c>
      <c r="AG167" s="2">
        <v>110002014677</v>
      </c>
      <c r="AH167" s="2">
        <v>110002014677</v>
      </c>
      <c r="AL167">
        <v>2023</v>
      </c>
      <c r="AM167" s="1" t="s">
        <v>1265</v>
      </c>
      <c r="AN167" t="s">
        <v>1264</v>
      </c>
      <c r="AO167" t="s">
        <v>101</v>
      </c>
      <c r="AP167" t="s">
        <v>101</v>
      </c>
      <c r="AQ167" t="s">
        <v>101</v>
      </c>
      <c r="AR167" t="s">
        <v>102</v>
      </c>
      <c r="AS167" t="s">
        <v>101</v>
      </c>
      <c r="AT167" t="s">
        <v>101</v>
      </c>
      <c r="AU167">
        <v>5867403</v>
      </c>
      <c r="AV167" t="s">
        <v>1266</v>
      </c>
      <c r="AW167">
        <v>4</v>
      </c>
      <c r="AX167">
        <v>383.47500000000002</v>
      </c>
      <c r="AY167">
        <v>488.53699999999998</v>
      </c>
      <c r="AZ167">
        <v>582.14</v>
      </c>
      <c r="BA167">
        <v>832.78700000000003</v>
      </c>
      <c r="BB167">
        <v>879.67499999999995</v>
      </c>
      <c r="BC167">
        <v>435.96600000000001</v>
      </c>
      <c r="BD167">
        <v>319.94200000000001</v>
      </c>
      <c r="BE167">
        <v>151.18199999999999</v>
      </c>
      <c r="BF167">
        <v>144.90799999999999</v>
      </c>
      <c r="BG167">
        <v>122.806</v>
      </c>
      <c r="BH167">
        <v>207.88499999999999</v>
      </c>
      <c r="BI167">
        <v>332.98099999999999</v>
      </c>
      <c r="BJ167">
        <v>486.54399999999998</v>
      </c>
      <c r="BK167" t="s">
        <v>63</v>
      </c>
      <c r="BL167">
        <v>122.806</v>
      </c>
      <c r="BM167">
        <v>300.25916870415602</v>
      </c>
      <c r="BN167">
        <v>195.56771277112799</v>
      </c>
      <c r="BO167">
        <v>937.59168704156502</v>
      </c>
      <c r="BP167">
        <v>546.83454559453401</v>
      </c>
      <c r="BQ167">
        <v>-1</v>
      </c>
      <c r="BR167">
        <v>300.25916870415602</v>
      </c>
      <c r="BS167" t="s">
        <v>104</v>
      </c>
      <c r="BT167">
        <v>546.83454559453401</v>
      </c>
      <c r="BU167" t="s">
        <v>105</v>
      </c>
      <c r="BV167">
        <v>195.56771277112799</v>
      </c>
      <c r="BW167" t="s">
        <v>106</v>
      </c>
      <c r="BX167" s="8">
        <f>($T167*'Conversion Factors'!$B$3)/($BV167*'Conversion Factors'!$B$4)</f>
        <v>1.6804759606950761E-4</v>
      </c>
      <c r="BY167" s="8">
        <f>($T167*'Conversion Factors'!$B$3)/($BR167*'Conversion Factors'!$B$4)</f>
        <v>1.0945438949237024E-4</v>
      </c>
      <c r="BZ167" s="8">
        <f>($T167*'Conversion Factors'!$B$3)/($BT167*'Conversion Factors'!$B$4)</f>
        <v>6.0099867985239641E-5</v>
      </c>
      <c r="CA167" s="8">
        <f>($U167*'Conversion Factors'!$B$3)/($BV167*'Conversion Factors'!$B$4)</f>
        <v>2.0005666198750901E-3</v>
      </c>
      <c r="CB167" s="8">
        <f>($U167*'Conversion Factors'!$B$3)/($BR167*'Conversion Factors'!$B$4)</f>
        <v>1.3030284463377408E-3</v>
      </c>
      <c r="CC167" s="8">
        <f>($U167*'Conversion Factors'!$B$3)/($BT167*'Conversion Factors'!$B$4)</f>
        <v>7.1547461887190036E-4</v>
      </c>
      <c r="CD167" t="str">
        <f t="shared" si="22"/>
        <v>NO</v>
      </c>
      <c r="CE167" t="str">
        <f t="shared" si="23"/>
        <v>NO</v>
      </c>
      <c r="CF167" t="str">
        <f t="shared" si="24"/>
        <v>NO</v>
      </c>
      <c r="CG167" t="str">
        <f t="shared" si="25"/>
        <v>NO</v>
      </c>
      <c r="CH167" s="8">
        <f t="shared" si="20"/>
        <v>4.167847124739771E-6</v>
      </c>
      <c r="CI167" t="str">
        <f t="shared" si="21"/>
        <v>NO</v>
      </c>
    </row>
    <row r="168" spans="1:87" x14ac:dyDescent="0.25">
      <c r="A168" s="2">
        <v>110002041380</v>
      </c>
      <c r="B168">
        <v>2021</v>
      </c>
      <c r="C168" t="s">
        <v>1267</v>
      </c>
      <c r="D168" t="s">
        <v>1268</v>
      </c>
      <c r="E168" t="s">
        <v>1269</v>
      </c>
      <c r="F168" t="s">
        <v>259</v>
      </c>
      <c r="G168">
        <v>42431</v>
      </c>
      <c r="H168">
        <v>37.318492999999997</v>
      </c>
      <c r="I168">
        <v>-87.549857000000003</v>
      </c>
      <c r="J168" t="e">
        <v>#N/A</v>
      </c>
      <c r="K168" s="2">
        <v>110002041380</v>
      </c>
      <c r="L168" t="s">
        <v>352</v>
      </c>
      <c r="M168">
        <v>4952</v>
      </c>
      <c r="N168" t="s">
        <v>353</v>
      </c>
      <c r="O168" t="e">
        <v>#N/A</v>
      </c>
      <c r="P168" t="e">
        <v>#N/A</v>
      </c>
      <c r="Q168" t="e">
        <v>#N/A</v>
      </c>
      <c r="R168">
        <v>365</v>
      </c>
      <c r="S168">
        <v>19.372434309999999</v>
      </c>
      <c r="T168">
        <f t="shared" si="18"/>
        <v>5.3075162493150682E-2</v>
      </c>
      <c r="U168">
        <f t="shared" si="19"/>
        <v>0.92249687190476182</v>
      </c>
      <c r="V168">
        <v>0</v>
      </c>
      <c r="W168" t="s">
        <v>95</v>
      </c>
      <c r="X168" t="s">
        <v>96</v>
      </c>
      <c r="Y168" t="s">
        <v>96</v>
      </c>
      <c r="Z168" t="s">
        <v>1270</v>
      </c>
      <c r="AA168" t="s">
        <v>1271</v>
      </c>
      <c r="AB168" s="2">
        <v>5140205000228</v>
      </c>
      <c r="AC168" t="e">
        <v>#N/A</v>
      </c>
      <c r="AD168" t="s">
        <v>115</v>
      </c>
      <c r="AE168" t="s">
        <v>352</v>
      </c>
      <c r="AF168">
        <v>2021</v>
      </c>
      <c r="AG168" s="2">
        <v>110002041380</v>
      </c>
      <c r="AH168" s="2">
        <v>110002041380</v>
      </c>
      <c r="AL168">
        <v>2023</v>
      </c>
      <c r="AM168" s="1" t="s">
        <v>1272</v>
      </c>
      <c r="AN168" t="s">
        <v>1271</v>
      </c>
      <c r="AO168">
        <v>6</v>
      </c>
      <c r="AP168">
        <v>5.03</v>
      </c>
      <c r="AQ168">
        <v>4.8986666666666698</v>
      </c>
      <c r="AR168" t="s">
        <v>102</v>
      </c>
      <c r="AS168">
        <v>5.03</v>
      </c>
      <c r="AT168">
        <v>7.7825669</v>
      </c>
      <c r="AU168">
        <v>10563026</v>
      </c>
      <c r="AV168" t="s">
        <v>1273</v>
      </c>
      <c r="AW168">
        <v>3</v>
      </c>
      <c r="AX168">
        <v>16.905999999999999</v>
      </c>
      <c r="AY168">
        <v>50.994999999999997</v>
      </c>
      <c r="AZ168">
        <v>92.867999999999995</v>
      </c>
      <c r="BA168">
        <v>45.935000000000002</v>
      </c>
      <c r="BB168">
        <v>28.116</v>
      </c>
      <c r="BC168">
        <v>19.555</v>
      </c>
      <c r="BD168">
        <v>11.475</v>
      </c>
      <c r="BE168">
        <v>7.4509999999999996</v>
      </c>
      <c r="BF168">
        <v>4.7539999999999996</v>
      </c>
      <c r="BG168">
        <v>5.1790000000000003</v>
      </c>
      <c r="BH168">
        <v>4.8550000000000004</v>
      </c>
      <c r="BI168">
        <v>3.976</v>
      </c>
      <c r="BJ168">
        <v>23.667999999999999</v>
      </c>
      <c r="BK168" t="s">
        <v>65</v>
      </c>
      <c r="BL168">
        <v>3.976</v>
      </c>
      <c r="BM168">
        <v>9.7212713936430308</v>
      </c>
      <c r="BN168">
        <v>5.6115641162088696</v>
      </c>
      <c r="BO168">
        <v>41.334963325183402</v>
      </c>
      <c r="BP168">
        <v>17.5917863857653</v>
      </c>
      <c r="BQ168">
        <v>19.028280929095398</v>
      </c>
      <c r="BR168">
        <v>19.028280929095398</v>
      </c>
      <c r="BS168" t="s">
        <v>176</v>
      </c>
      <c r="BT168">
        <v>19.028280929095398</v>
      </c>
      <c r="BU168" t="s">
        <v>176</v>
      </c>
      <c r="BV168">
        <v>19.028280929095398</v>
      </c>
      <c r="BW168" t="s">
        <v>176</v>
      </c>
      <c r="BX168" s="8">
        <f>($T168*'Conversion Factors'!$B$3)/($BV168*'Conversion Factors'!$B$4)</f>
        <v>2.7892778486361074</v>
      </c>
      <c r="BY168" s="8">
        <f>($T168*'Conversion Factors'!$B$3)/($BR168*'Conversion Factors'!$B$4)</f>
        <v>2.7892778486361074</v>
      </c>
      <c r="BZ168" s="8">
        <f>($T168*'Conversion Factors'!$B$3)/($BT168*'Conversion Factors'!$B$4)</f>
        <v>2.7892778486361074</v>
      </c>
      <c r="CA168" s="8">
        <f>($U168*'Conversion Factors'!$B$3)/($BV168*'Conversion Factors'!$B$4)</f>
        <v>48.480305464389481</v>
      </c>
      <c r="CB168" s="8">
        <f>($U168*'Conversion Factors'!$B$3)/($BR168*'Conversion Factors'!$B$4)</f>
        <v>48.480305464389481</v>
      </c>
      <c r="CC168" s="8">
        <f>($U168*'Conversion Factors'!$B$3)/($BT168*'Conversion Factors'!$B$4)</f>
        <v>48.480305464389481</v>
      </c>
      <c r="CD168" t="str">
        <f t="shared" si="22"/>
        <v>NO</v>
      </c>
      <c r="CE168" t="str">
        <f t="shared" si="23"/>
        <v>NO</v>
      </c>
      <c r="CF168" t="str">
        <f t="shared" si="24"/>
        <v>NO</v>
      </c>
      <c r="CG168" t="str">
        <f t="shared" si="25"/>
        <v>NO</v>
      </c>
      <c r="CH168" s="8">
        <f t="shared" si="20"/>
        <v>0.10100063638414475</v>
      </c>
      <c r="CI168" t="str">
        <f t="shared" si="21"/>
        <v>NO</v>
      </c>
    </row>
    <row r="169" spans="1:87" x14ac:dyDescent="0.25">
      <c r="A169" s="2">
        <v>110002042021</v>
      </c>
      <c r="B169">
        <v>2018</v>
      </c>
      <c r="C169" t="s">
        <v>1274</v>
      </c>
      <c r="D169" t="s">
        <v>1275</v>
      </c>
      <c r="E169" t="s">
        <v>1276</v>
      </c>
      <c r="F169" t="s">
        <v>548</v>
      </c>
      <c r="G169">
        <v>85705</v>
      </c>
      <c r="H169">
        <v>32.279809999999998</v>
      </c>
      <c r="I169">
        <v>-111.02198</v>
      </c>
      <c r="J169" t="e">
        <v>#N/A</v>
      </c>
      <c r="K169" s="2">
        <v>110002042021</v>
      </c>
      <c r="L169" t="s">
        <v>352</v>
      </c>
      <c r="M169">
        <v>4952</v>
      </c>
      <c r="N169" t="s">
        <v>353</v>
      </c>
      <c r="O169" t="e">
        <v>#N/A</v>
      </c>
      <c r="P169" t="e">
        <v>#N/A</v>
      </c>
      <c r="Q169" t="e">
        <v>#N/A</v>
      </c>
      <c r="R169">
        <v>365</v>
      </c>
      <c r="S169">
        <v>0.80570447199999995</v>
      </c>
      <c r="T169">
        <f t="shared" si="18"/>
        <v>2.2074095123287671E-3</v>
      </c>
      <c r="U169">
        <f t="shared" si="19"/>
        <v>3.8366879619047618E-2</v>
      </c>
      <c r="V169">
        <v>0</v>
      </c>
      <c r="W169" t="s">
        <v>95</v>
      </c>
      <c r="X169" t="s">
        <v>96</v>
      </c>
      <c r="Y169" t="s">
        <v>96</v>
      </c>
      <c r="Z169" t="s">
        <v>1277</v>
      </c>
      <c r="AA169" t="e">
        <v>#N/A</v>
      </c>
      <c r="AB169" s="2">
        <v>15050301001090</v>
      </c>
      <c r="AC169" t="e">
        <v>#N/A</v>
      </c>
      <c r="AD169" t="s">
        <v>148</v>
      </c>
      <c r="AE169" t="s">
        <v>116</v>
      </c>
      <c r="AF169">
        <v>2015</v>
      </c>
      <c r="AG169" s="2">
        <v>110002042021</v>
      </c>
      <c r="AH169" s="2">
        <v>110002042021</v>
      </c>
      <c r="AL169">
        <v>2023</v>
      </c>
      <c r="AM169">
        <v>15050301001090</v>
      </c>
      <c r="AO169">
        <v>35.200000000000003</v>
      </c>
      <c r="AP169" t="s">
        <v>101</v>
      </c>
      <c r="AQ169">
        <v>6.1355454545454498</v>
      </c>
      <c r="AR169" t="s">
        <v>102</v>
      </c>
      <c r="AS169">
        <v>6.1355454545454498</v>
      </c>
      <c r="AT169">
        <v>9.4930999936363598</v>
      </c>
      <c r="AU169">
        <v>15903613</v>
      </c>
      <c r="AV169" t="s">
        <v>101</v>
      </c>
      <c r="AW169">
        <v>1</v>
      </c>
      <c r="AX169">
        <v>2.5000000000000001E-2</v>
      </c>
      <c r="AY169">
        <v>1.3360000000000001</v>
      </c>
      <c r="AZ169">
        <v>0.26500000000000001</v>
      </c>
      <c r="BA169">
        <v>3.9E-2</v>
      </c>
      <c r="BB169">
        <v>0</v>
      </c>
      <c r="BC169">
        <v>0</v>
      </c>
      <c r="BD169">
        <v>0</v>
      </c>
      <c r="BE169">
        <v>6.0000000000000001E-3</v>
      </c>
      <c r="BF169">
        <v>4.9000000000000002E-2</v>
      </c>
      <c r="BG169">
        <v>1.7999999999999999E-2</v>
      </c>
      <c r="BH169">
        <v>5.3999999999999999E-2</v>
      </c>
      <c r="BI169">
        <v>8.4000000000000005E-2</v>
      </c>
      <c r="BJ169">
        <v>2.7370000000000001</v>
      </c>
      <c r="BK169" t="s">
        <v>58</v>
      </c>
      <c r="BL169">
        <v>6.0000000000000001E-3</v>
      </c>
      <c r="BM169">
        <v>1.46699266503667E-2</v>
      </c>
      <c r="BN169">
        <v>6.7371965201752796E-3</v>
      </c>
      <c r="BO169">
        <v>6.1124694376528101E-2</v>
      </c>
      <c r="BP169">
        <v>1.97014611201103E-2</v>
      </c>
      <c r="BQ169">
        <v>23.2105134318737</v>
      </c>
      <c r="BR169">
        <v>23.2105134318737</v>
      </c>
      <c r="BS169" t="s">
        <v>176</v>
      </c>
      <c r="BT169">
        <v>23.2105134318737</v>
      </c>
      <c r="BU169" t="s">
        <v>176</v>
      </c>
      <c r="BV169">
        <v>23.2105134318737</v>
      </c>
      <c r="BW169" t="s">
        <v>176</v>
      </c>
      <c r="BX169" s="8">
        <f>($T169*'Conversion Factors'!$B$3)/($BV169*'Conversion Factors'!$B$4)</f>
        <v>9.5103863979908998E-2</v>
      </c>
      <c r="BY169" s="8">
        <f>($T169*'Conversion Factors'!$B$3)/($BR169*'Conversion Factors'!$B$4)</f>
        <v>9.5103863979908998E-2</v>
      </c>
      <c r="BZ169" s="8">
        <f>($T169*'Conversion Factors'!$B$3)/($BT169*'Conversion Factors'!$B$4)</f>
        <v>9.5103863979908998E-2</v>
      </c>
      <c r="CA169" s="8">
        <f>($U169*'Conversion Factors'!$B$3)/($BV169*'Conversion Factors'!$B$4)</f>
        <v>1.6529957310793706</v>
      </c>
      <c r="CB169" s="8">
        <f>($U169*'Conversion Factors'!$B$3)/($BR169*'Conversion Factors'!$B$4)</f>
        <v>1.6529957310793706</v>
      </c>
      <c r="CC169" s="8">
        <f>($U169*'Conversion Factors'!$B$3)/($BT169*'Conversion Factors'!$B$4)</f>
        <v>1.6529957310793706</v>
      </c>
      <c r="CD169" t="str">
        <f t="shared" si="22"/>
        <v>NO</v>
      </c>
      <c r="CE169" t="str">
        <f t="shared" si="23"/>
        <v>NO</v>
      </c>
      <c r="CF169" t="str">
        <f t="shared" si="24"/>
        <v>NO</v>
      </c>
      <c r="CG169" t="str">
        <f t="shared" si="25"/>
        <v>NO</v>
      </c>
      <c r="CH169" s="8">
        <f t="shared" si="20"/>
        <v>3.4437411064153554E-3</v>
      </c>
      <c r="CI169" t="str">
        <f t="shared" si="21"/>
        <v>NO</v>
      </c>
    </row>
    <row r="170" spans="1:87" x14ac:dyDescent="0.25">
      <c r="A170" s="2">
        <v>110002043217</v>
      </c>
      <c r="B170">
        <v>2016</v>
      </c>
      <c r="C170" t="s">
        <v>1278</v>
      </c>
      <c r="D170" t="s">
        <v>1279</v>
      </c>
      <c r="E170" t="s">
        <v>1280</v>
      </c>
      <c r="F170" t="s">
        <v>455</v>
      </c>
      <c r="G170">
        <v>92233</v>
      </c>
      <c r="H170">
        <v>33.147531999999998</v>
      </c>
      <c r="I170">
        <v>-115.54533000000001</v>
      </c>
      <c r="J170" t="e">
        <v>#N/A</v>
      </c>
      <c r="K170" s="2">
        <v>110002043217</v>
      </c>
      <c r="L170" t="s">
        <v>352</v>
      </c>
      <c r="M170">
        <v>4952</v>
      </c>
      <c r="N170" t="s">
        <v>353</v>
      </c>
      <c r="O170" t="e">
        <v>#N/A</v>
      </c>
      <c r="P170" t="e">
        <v>#N/A</v>
      </c>
      <c r="Q170" t="e">
        <v>#N/A</v>
      </c>
      <c r="R170">
        <v>365</v>
      </c>
      <c r="S170">
        <v>4.3518039999999999E-3</v>
      </c>
      <c r="T170">
        <f t="shared" si="18"/>
        <v>1.1922750684931507E-5</v>
      </c>
      <c r="U170">
        <f t="shared" si="19"/>
        <v>2.0722876190476191E-4</v>
      </c>
      <c r="V170">
        <v>0</v>
      </c>
      <c r="W170" t="s">
        <v>95</v>
      </c>
      <c r="X170" t="s">
        <v>96</v>
      </c>
      <c r="Y170" t="s">
        <v>96</v>
      </c>
      <c r="Z170" t="s">
        <v>1281</v>
      </c>
      <c r="AA170" t="s">
        <v>1282</v>
      </c>
      <c r="AB170" s="2">
        <v>18100204011103</v>
      </c>
      <c r="AC170" t="e">
        <v>#N/A</v>
      </c>
      <c r="AD170" t="s">
        <v>148</v>
      </c>
      <c r="AE170" t="s">
        <v>352</v>
      </c>
      <c r="AF170">
        <v>2015</v>
      </c>
      <c r="AG170" s="2">
        <v>110002043217</v>
      </c>
      <c r="AH170" s="2">
        <v>110002043217</v>
      </c>
      <c r="AL170">
        <v>2023</v>
      </c>
      <c r="AM170">
        <v>18100204011103</v>
      </c>
      <c r="AN170" t="s">
        <v>1283</v>
      </c>
      <c r="AO170">
        <v>1.73</v>
      </c>
      <c r="AP170">
        <v>0.63</v>
      </c>
      <c r="AQ170">
        <v>0.53166666666666695</v>
      </c>
      <c r="AR170" t="s">
        <v>102</v>
      </c>
      <c r="AS170">
        <v>0.63</v>
      </c>
      <c r="AT170">
        <v>0.97475489999999998</v>
      </c>
      <c r="AU170" t="s">
        <v>101</v>
      </c>
      <c r="AV170" t="s">
        <v>101</v>
      </c>
      <c r="AW170" t="s">
        <v>101</v>
      </c>
      <c r="AX170" t="s">
        <v>101</v>
      </c>
      <c r="AY170" t="s">
        <v>101</v>
      </c>
      <c r="AZ170" t="s">
        <v>101</v>
      </c>
      <c r="BA170" t="s">
        <v>101</v>
      </c>
      <c r="BB170" t="s">
        <v>101</v>
      </c>
      <c r="BC170" t="s">
        <v>101</v>
      </c>
      <c r="BD170" t="s">
        <v>101</v>
      </c>
      <c r="BE170" t="s">
        <v>101</v>
      </c>
      <c r="BF170" t="s">
        <v>101</v>
      </c>
      <c r="BG170" t="s">
        <v>101</v>
      </c>
      <c r="BH170" t="s">
        <v>101</v>
      </c>
      <c r="BI170" t="s">
        <v>101</v>
      </c>
      <c r="BJ170" t="s">
        <v>101</v>
      </c>
      <c r="BK170" t="s">
        <v>101</v>
      </c>
      <c r="BL170" t="s">
        <v>101</v>
      </c>
      <c r="BM170" t="s">
        <v>101</v>
      </c>
      <c r="BN170" t="s">
        <v>101</v>
      </c>
      <c r="BO170" t="s">
        <v>101</v>
      </c>
      <c r="BP170" t="s">
        <v>101</v>
      </c>
      <c r="BQ170" t="s">
        <v>101</v>
      </c>
      <c r="BR170" t="s">
        <v>101</v>
      </c>
      <c r="BS170" t="s">
        <v>374</v>
      </c>
      <c r="BT170" t="s">
        <v>101</v>
      </c>
      <c r="BU170" t="s">
        <v>374</v>
      </c>
      <c r="BV170" t="s">
        <v>101</v>
      </c>
      <c r="BW170" t="s">
        <v>374</v>
      </c>
      <c r="BX170" t="s">
        <v>101</v>
      </c>
      <c r="BY170" t="s">
        <v>101</v>
      </c>
      <c r="BZ170" t="s">
        <v>101</v>
      </c>
      <c r="CA170" t="s">
        <v>101</v>
      </c>
      <c r="CB170" t="s">
        <v>101</v>
      </c>
      <c r="CC170" t="s">
        <v>101</v>
      </c>
      <c r="CD170" t="s">
        <v>101</v>
      </c>
      <c r="CE170" t="s">
        <v>101</v>
      </c>
      <c r="CF170" t="s">
        <v>101</v>
      </c>
      <c r="CG170" t="s">
        <v>101</v>
      </c>
      <c r="CH170" t="s">
        <v>101</v>
      </c>
      <c r="CI170" t="s">
        <v>101</v>
      </c>
    </row>
    <row r="171" spans="1:87" x14ac:dyDescent="0.25">
      <c r="A171" s="2">
        <v>110002108059</v>
      </c>
      <c r="B171">
        <v>2018</v>
      </c>
      <c r="C171" t="s">
        <v>1284</v>
      </c>
      <c r="D171" t="s">
        <v>1285</v>
      </c>
      <c r="E171" t="s">
        <v>1286</v>
      </c>
      <c r="F171" t="s">
        <v>259</v>
      </c>
      <c r="G171">
        <v>40031</v>
      </c>
      <c r="H171">
        <v>38.391995999999999</v>
      </c>
      <c r="I171">
        <v>-85.416021999999998</v>
      </c>
      <c r="J171" t="e">
        <v>#N/A</v>
      </c>
      <c r="K171" s="2">
        <v>110002108059</v>
      </c>
      <c r="L171" t="s">
        <v>352</v>
      </c>
      <c r="M171">
        <v>9223</v>
      </c>
      <c r="N171" t="s">
        <v>1287</v>
      </c>
      <c r="O171" t="e">
        <v>#N/A</v>
      </c>
      <c r="P171" t="e">
        <v>#N/A</v>
      </c>
      <c r="Q171" t="e">
        <v>#N/A</v>
      </c>
      <c r="R171">
        <v>365</v>
      </c>
      <c r="S171">
        <v>2.752688563</v>
      </c>
      <c r="T171">
        <f t="shared" si="18"/>
        <v>7.5416125013698628E-3</v>
      </c>
      <c r="U171">
        <f t="shared" si="19"/>
        <v>0.13108040776190477</v>
      </c>
      <c r="V171">
        <v>0</v>
      </c>
      <c r="W171" t="s">
        <v>95</v>
      </c>
      <c r="X171" t="s">
        <v>96</v>
      </c>
      <c r="Y171" t="s">
        <v>96</v>
      </c>
      <c r="Z171" t="s">
        <v>1288</v>
      </c>
      <c r="AA171" t="s">
        <v>1289</v>
      </c>
      <c r="AB171" s="3" t="s">
        <v>1290</v>
      </c>
      <c r="AC171" t="e">
        <v>#N/A</v>
      </c>
      <c r="AD171" t="s">
        <v>148</v>
      </c>
      <c r="AE171" t="s">
        <v>352</v>
      </c>
      <c r="AF171">
        <v>2015</v>
      </c>
      <c r="AG171" s="2">
        <v>110002108059</v>
      </c>
      <c r="AH171" s="2">
        <v>110002108059</v>
      </c>
      <c r="AL171">
        <v>2023</v>
      </c>
      <c r="AM171" s="1" t="s">
        <v>1290</v>
      </c>
      <c r="AN171" t="s">
        <v>1289</v>
      </c>
      <c r="AO171">
        <v>1</v>
      </c>
      <c r="AP171">
        <v>0.78600000000000003</v>
      </c>
      <c r="AQ171">
        <v>0.53549999999999998</v>
      </c>
      <c r="AR171" t="s">
        <v>102</v>
      </c>
      <c r="AS171">
        <v>0.78600000000000003</v>
      </c>
      <c r="AT171">
        <v>1.2161227800000001</v>
      </c>
      <c r="AU171">
        <v>10163530</v>
      </c>
      <c r="AV171" t="s">
        <v>1291</v>
      </c>
      <c r="AW171">
        <v>1</v>
      </c>
      <c r="AX171">
        <v>4.7729999999999997</v>
      </c>
      <c r="AY171">
        <v>14.811</v>
      </c>
      <c r="AZ171">
        <v>31.309000000000001</v>
      </c>
      <c r="BA171">
        <v>12.301</v>
      </c>
      <c r="BB171">
        <v>7.2460000000000004</v>
      </c>
      <c r="BC171">
        <v>5.9660000000000002</v>
      </c>
      <c r="BD171">
        <v>3.67</v>
      </c>
      <c r="BE171">
        <v>2.3279999999999998</v>
      </c>
      <c r="BF171">
        <v>1.6060000000000001</v>
      </c>
      <c r="BG171">
        <v>1.593</v>
      </c>
      <c r="BH171">
        <v>1.5980000000000001</v>
      </c>
      <c r="BI171">
        <v>3.5550000000000002</v>
      </c>
      <c r="BJ171">
        <v>7.6559999999999997</v>
      </c>
      <c r="BK171" t="s">
        <v>63</v>
      </c>
      <c r="BL171">
        <v>1.593</v>
      </c>
      <c r="BM171">
        <v>3.8948655256723699</v>
      </c>
      <c r="BN171">
        <v>2.17706207514974</v>
      </c>
      <c r="BO171">
        <v>11.669926650366699</v>
      </c>
      <c r="BP171">
        <v>5.7348930306398804</v>
      </c>
      <c r="BQ171">
        <v>2.9734053300733501</v>
      </c>
      <c r="BR171">
        <v>3.8948655256723699</v>
      </c>
      <c r="BS171" t="s">
        <v>104</v>
      </c>
      <c r="BT171">
        <v>5.7348930306398804</v>
      </c>
      <c r="BU171" t="s">
        <v>105</v>
      </c>
      <c r="BV171">
        <v>2.9734053300733501</v>
      </c>
      <c r="BW171" t="s">
        <v>176</v>
      </c>
      <c r="BX171" s="8">
        <f>($T171*'Conversion Factors'!$B$3)/($BV171*'Conversion Factors'!$B$4)</f>
        <v>2.5363553448610454</v>
      </c>
      <c r="BY171" s="8">
        <f>($T171*'Conversion Factors'!$B$3)/($BR171*'Conversion Factors'!$B$4)</f>
        <v>1.9362959906216417</v>
      </c>
      <c r="BZ171" s="8">
        <f>($T171*'Conversion Factors'!$B$3)/($BT171*'Conversion Factors'!$B$4)</f>
        <v>1.315039785585747</v>
      </c>
      <c r="CA171" s="8">
        <f>($U171*'Conversion Factors'!$B$3)/($BV171*'Conversion Factors'!$B$4)</f>
        <v>44.084271470203895</v>
      </c>
      <c r="CB171" s="8">
        <f>($U171*'Conversion Factors'!$B$3)/($BR171*'Conversion Factors'!$B$4)</f>
        <v>33.654668408423774</v>
      </c>
      <c r="CC171" s="8">
        <f>($U171*'Conversion Factors'!$B$3)/($BT171*'Conversion Factors'!$B$4)</f>
        <v>22.856643892323699</v>
      </c>
      <c r="CD171" t="str">
        <f t="shared" si="22"/>
        <v>NO</v>
      </c>
      <c r="CE171" t="str">
        <f t="shared" si="23"/>
        <v>NO</v>
      </c>
      <c r="CF171" t="str">
        <f t="shared" si="24"/>
        <v>NO</v>
      </c>
      <c r="CG171" t="str">
        <f t="shared" si="25"/>
        <v>NO</v>
      </c>
      <c r="CH171" s="8">
        <f t="shared" si="20"/>
        <v>9.1842232229591453E-2</v>
      </c>
      <c r="CI171" t="str">
        <f t="shared" si="21"/>
        <v>NO</v>
      </c>
    </row>
    <row r="172" spans="1:87" x14ac:dyDescent="0.25">
      <c r="A172" s="2">
        <v>110002321345</v>
      </c>
      <c r="B172">
        <v>2015</v>
      </c>
      <c r="C172" t="s">
        <v>1292</v>
      </c>
      <c r="D172" t="s">
        <v>1293</v>
      </c>
      <c r="E172" t="s">
        <v>1294</v>
      </c>
      <c r="F172" t="s">
        <v>143</v>
      </c>
      <c r="G172">
        <v>13502</v>
      </c>
      <c r="H172">
        <v>43.107216000000001</v>
      </c>
      <c r="I172">
        <v>-75.225815999999995</v>
      </c>
      <c r="J172" t="e">
        <v>#N/A</v>
      </c>
      <c r="K172" s="2">
        <v>110002321345</v>
      </c>
      <c r="L172" t="s">
        <v>93</v>
      </c>
      <c r="M172">
        <v>5169</v>
      </c>
      <c r="N172" t="s">
        <v>361</v>
      </c>
      <c r="O172" t="e">
        <v>#N/A</v>
      </c>
      <c r="P172" t="e">
        <v>#N/A</v>
      </c>
      <c r="Q172" t="e">
        <v>#N/A</v>
      </c>
      <c r="R172">
        <v>250</v>
      </c>
      <c r="S172">
        <v>1.8585923000000001E-2</v>
      </c>
      <c r="T172">
        <f t="shared" si="18"/>
        <v>7.4343692000000003E-5</v>
      </c>
      <c r="U172">
        <f t="shared" si="19"/>
        <v>8.8504395238095238E-4</v>
      </c>
      <c r="V172">
        <v>0</v>
      </c>
      <c r="W172" t="s">
        <v>95</v>
      </c>
      <c r="X172" t="s">
        <v>96</v>
      </c>
      <c r="Y172" t="s">
        <v>96</v>
      </c>
      <c r="Z172" t="s">
        <v>1295</v>
      </c>
      <c r="AA172" t="s">
        <v>1296</v>
      </c>
      <c r="AB172" s="2">
        <v>2020004002623</v>
      </c>
      <c r="AC172" t="e">
        <v>#N/A</v>
      </c>
      <c r="AD172" t="s">
        <v>148</v>
      </c>
      <c r="AE172" t="s">
        <v>116</v>
      </c>
      <c r="AF172">
        <v>2015</v>
      </c>
      <c r="AG172" s="2">
        <v>110002321345</v>
      </c>
      <c r="AH172" s="2">
        <v>110002321345</v>
      </c>
      <c r="AL172">
        <v>2023</v>
      </c>
      <c r="AM172" s="1" t="s">
        <v>1297</v>
      </c>
      <c r="AN172" t="s">
        <v>1296</v>
      </c>
      <c r="AO172" t="s">
        <v>101</v>
      </c>
      <c r="AP172" t="s">
        <v>101</v>
      </c>
      <c r="AQ172">
        <v>8.6999999999999994E-3</v>
      </c>
      <c r="AR172" t="s">
        <v>102</v>
      </c>
      <c r="AS172">
        <v>8.6999999999999994E-3</v>
      </c>
      <c r="AT172">
        <v>1.3460901000000001E-2</v>
      </c>
      <c r="AU172">
        <v>22743687</v>
      </c>
      <c r="AV172" t="s">
        <v>101</v>
      </c>
      <c r="AW172">
        <v>5</v>
      </c>
      <c r="AX172">
        <v>419.38799999999998</v>
      </c>
      <c r="AY172">
        <v>249.035</v>
      </c>
      <c r="AZ172">
        <v>200.01300000000001</v>
      </c>
      <c r="BA172">
        <v>453.56200000000001</v>
      </c>
      <c r="BB172">
        <v>1028.6369999999999</v>
      </c>
      <c r="BC172">
        <v>699.05899999999997</v>
      </c>
      <c r="BD172">
        <v>411.68299999999999</v>
      </c>
      <c r="BE172">
        <v>192.31399999999999</v>
      </c>
      <c r="BF172">
        <v>149.08199999999999</v>
      </c>
      <c r="BG172">
        <v>188.791</v>
      </c>
      <c r="BH172">
        <v>308.47399999999999</v>
      </c>
      <c r="BI172">
        <v>424.21</v>
      </c>
      <c r="BJ172">
        <v>360.435</v>
      </c>
      <c r="BK172" t="s">
        <v>62</v>
      </c>
      <c r="BL172">
        <v>149.08199999999999</v>
      </c>
      <c r="BM172">
        <v>364.503667481663</v>
      </c>
      <c r="BN172">
        <v>239.037929863621</v>
      </c>
      <c r="BO172">
        <v>1025.3985330073299</v>
      </c>
      <c r="BP172">
        <v>637.328495828168</v>
      </c>
      <c r="BQ172">
        <v>3.29117383863081E-2</v>
      </c>
      <c r="BR172">
        <v>364.503667481663</v>
      </c>
      <c r="BS172" t="s">
        <v>104</v>
      </c>
      <c r="BT172">
        <v>637.328495828168</v>
      </c>
      <c r="BU172" t="s">
        <v>105</v>
      </c>
      <c r="BV172">
        <v>239.037929863621</v>
      </c>
      <c r="BW172" t="s">
        <v>106</v>
      </c>
      <c r="BX172" s="8">
        <f>($T172*'Conversion Factors'!$B$3)/($BV172*'Conversion Factors'!$B$4)</f>
        <v>3.1101211444734114E-4</v>
      </c>
      <c r="BY172" s="8">
        <f>($T172*'Conversion Factors'!$B$3)/($BR172*'Conversion Factors'!$B$4)</f>
        <v>2.0395869406098632E-4</v>
      </c>
      <c r="BZ172" s="8">
        <f>($T172*'Conversion Factors'!$B$3)/($BT172*'Conversion Factors'!$B$4)</f>
        <v>1.1664893769326143E-4</v>
      </c>
      <c r="CA172" s="8">
        <f>($U172*'Conversion Factors'!$B$3)/($BV172*'Conversion Factors'!$B$4)</f>
        <v>3.7025251719921565E-3</v>
      </c>
      <c r="CB172" s="8">
        <f>($U172*'Conversion Factors'!$B$3)/($BR172*'Conversion Factors'!$B$4)</f>
        <v>2.4280796912022184E-3</v>
      </c>
      <c r="CC172" s="8">
        <f>($U172*'Conversion Factors'!$B$3)/($BT172*'Conversion Factors'!$B$4)</f>
        <v>1.3886778296816837E-3</v>
      </c>
      <c r="CD172" t="str">
        <f t="shared" si="22"/>
        <v>NO</v>
      </c>
      <c r="CE172" t="str">
        <f t="shared" si="23"/>
        <v>NO</v>
      </c>
      <c r="CF172" t="str">
        <f t="shared" si="24"/>
        <v>NO</v>
      </c>
      <c r="CG172" t="str">
        <f t="shared" si="25"/>
        <v>NO</v>
      </c>
      <c r="CH172" s="8">
        <f t="shared" si="20"/>
        <v>7.7135941083169931E-6</v>
      </c>
      <c r="CI172" t="str">
        <f t="shared" si="21"/>
        <v>NO</v>
      </c>
    </row>
    <row r="173" spans="1:87" x14ac:dyDescent="0.25">
      <c r="A173" s="2">
        <v>110002455370</v>
      </c>
      <c r="B173">
        <v>2015</v>
      </c>
      <c r="C173" t="s">
        <v>1298</v>
      </c>
      <c r="D173" t="s">
        <v>1299</v>
      </c>
      <c r="E173" t="s">
        <v>1300</v>
      </c>
      <c r="F173" t="s">
        <v>285</v>
      </c>
      <c r="G173" t="s">
        <v>1301</v>
      </c>
      <c r="H173">
        <v>39.728720000000003</v>
      </c>
      <c r="I173">
        <v>-86.137910000000005</v>
      </c>
      <c r="J173" t="e">
        <v>#N/A</v>
      </c>
      <c r="K173" s="2">
        <v>110002455370</v>
      </c>
      <c r="L173" t="s">
        <v>93</v>
      </c>
      <c r="M173">
        <v>5014</v>
      </c>
      <c r="N173" t="s">
        <v>1302</v>
      </c>
      <c r="O173" t="e">
        <v>#N/A</v>
      </c>
      <c r="P173" t="e">
        <v>#N/A</v>
      </c>
      <c r="Q173" t="e">
        <v>#N/A</v>
      </c>
      <c r="R173">
        <v>250</v>
      </c>
      <c r="S173">
        <v>1.170093E-2</v>
      </c>
      <c r="T173">
        <f t="shared" si="18"/>
        <v>4.6803720000000002E-5</v>
      </c>
      <c r="U173">
        <f t="shared" si="19"/>
        <v>5.5718714285714289E-4</v>
      </c>
      <c r="V173">
        <v>0</v>
      </c>
      <c r="W173" t="s">
        <v>95</v>
      </c>
      <c r="X173" t="s">
        <v>96</v>
      </c>
      <c r="Y173" t="s">
        <v>96</v>
      </c>
      <c r="Z173" t="s">
        <v>1303</v>
      </c>
      <c r="AA173" t="s">
        <v>1304</v>
      </c>
      <c r="AB173" s="2">
        <v>5120201000586</v>
      </c>
      <c r="AC173" t="e">
        <v>#N/A</v>
      </c>
      <c r="AD173" t="s">
        <v>148</v>
      </c>
      <c r="AE173" t="s">
        <v>116</v>
      </c>
      <c r="AF173">
        <v>2015</v>
      </c>
      <c r="AG173" s="2">
        <v>110002455370</v>
      </c>
      <c r="AH173" s="2">
        <v>110002455370</v>
      </c>
      <c r="AL173">
        <v>2023</v>
      </c>
      <c r="AM173" s="1" t="s">
        <v>1305</v>
      </c>
      <c r="AN173" t="s">
        <v>1304</v>
      </c>
      <c r="AO173">
        <v>1.9E-2</v>
      </c>
      <c r="AP173" t="s">
        <v>101</v>
      </c>
      <c r="AQ173" t="s">
        <v>101</v>
      </c>
      <c r="AR173" t="s">
        <v>102</v>
      </c>
      <c r="AS173">
        <v>1.9E-2</v>
      </c>
      <c r="AT173">
        <v>2.9397369999999999E-2</v>
      </c>
      <c r="AU173">
        <v>18476795</v>
      </c>
      <c r="AV173" t="s">
        <v>1306</v>
      </c>
      <c r="AW173">
        <v>1</v>
      </c>
      <c r="AX173">
        <v>2.16</v>
      </c>
      <c r="AY173">
        <v>3.4940000000000002</v>
      </c>
      <c r="AZ173">
        <v>10.206</v>
      </c>
      <c r="BA173">
        <v>7.3390000000000004</v>
      </c>
      <c r="BB173">
        <v>4.0270000000000001</v>
      </c>
      <c r="BC173">
        <v>3.153</v>
      </c>
      <c r="BD173">
        <v>1.982</v>
      </c>
      <c r="BE173">
        <v>1.351</v>
      </c>
      <c r="BF173">
        <v>0.86399999999999999</v>
      </c>
      <c r="BG173">
        <v>0.93500000000000005</v>
      </c>
      <c r="BH173">
        <v>1.099</v>
      </c>
      <c r="BI173">
        <v>2.0310000000000001</v>
      </c>
      <c r="BJ173">
        <v>3.3929999999999998</v>
      </c>
      <c r="BK173" t="s">
        <v>62</v>
      </c>
      <c r="BL173">
        <v>0.86399999999999999</v>
      </c>
      <c r="BM173">
        <v>2.1124694376528099</v>
      </c>
      <c r="BN173">
        <v>1.15562270887471</v>
      </c>
      <c r="BO173">
        <v>5.2811735941320297</v>
      </c>
      <c r="BP173">
        <v>2.7785830260637998</v>
      </c>
      <c r="BQ173">
        <v>7.1876210268948706E-2</v>
      </c>
      <c r="BR173">
        <v>2.1124694376528099</v>
      </c>
      <c r="BS173" t="s">
        <v>104</v>
      </c>
      <c r="BT173">
        <v>2.7785830260637998</v>
      </c>
      <c r="BU173" t="s">
        <v>105</v>
      </c>
      <c r="BV173">
        <v>1.15562270887471</v>
      </c>
      <c r="BW173" t="s">
        <v>106</v>
      </c>
      <c r="BX173" s="8">
        <f>($T173*'Conversion Factors'!$B$3)/($BV173*'Conversion Factors'!$B$4)</f>
        <v>4.0500865585771692E-2</v>
      </c>
      <c r="BY173" s="8">
        <f>($T173*'Conversion Factors'!$B$3)/($BR173*'Conversion Factors'!$B$4)</f>
        <v>2.2155927638888906E-2</v>
      </c>
      <c r="BZ173" s="8">
        <f>($T173*'Conversion Factors'!$B$3)/($BT173*'Conversion Factors'!$B$4)</f>
        <v>1.6844456170994161E-2</v>
      </c>
      <c r="CA173" s="8">
        <f>($U173*'Conversion Factors'!$B$3)/($BV173*'Conversion Factors'!$B$4)</f>
        <v>0.48215316173537731</v>
      </c>
      <c r="CB173" s="8">
        <f>($U173*'Conversion Factors'!$B$3)/($BR173*'Conversion Factors'!$B$4)</f>
        <v>0.26376104332010603</v>
      </c>
      <c r="CC173" s="8">
        <f>($U173*'Conversion Factors'!$B$3)/($BT173*'Conversion Factors'!$B$4)</f>
        <v>0.20052924013088286</v>
      </c>
      <c r="CD173" t="str">
        <f t="shared" si="22"/>
        <v>NO</v>
      </c>
      <c r="CE173" t="str">
        <f t="shared" si="23"/>
        <v>NO</v>
      </c>
      <c r="CF173" t="str">
        <f t="shared" si="24"/>
        <v>NO</v>
      </c>
      <c r="CG173" t="str">
        <f t="shared" si="25"/>
        <v>NO</v>
      </c>
      <c r="CH173" s="8">
        <f t="shared" si="20"/>
        <v>1.0044857536153694E-3</v>
      </c>
      <c r="CI173" t="str">
        <f t="shared" si="21"/>
        <v>NO</v>
      </c>
    </row>
    <row r="174" spans="1:87" x14ac:dyDescent="0.25">
      <c r="A174" s="9">
        <v>110002468669</v>
      </c>
      <c r="B174" s="10">
        <v>2017</v>
      </c>
      <c r="C174" s="10" t="s">
        <v>1307</v>
      </c>
      <c r="D174" s="10" t="s">
        <v>1308</v>
      </c>
      <c r="E174" s="10" t="s">
        <v>1309</v>
      </c>
      <c r="F174" s="10" t="s">
        <v>110</v>
      </c>
      <c r="G174" s="10">
        <v>7036</v>
      </c>
      <c r="H174" s="10">
        <v>40.610097000000003</v>
      </c>
      <c r="I174" s="10">
        <v>-74.204927999999995</v>
      </c>
      <c r="J174" s="10" t="e">
        <v>#N/A</v>
      </c>
      <c r="K174" s="9">
        <v>110002468669</v>
      </c>
      <c r="L174" s="10" t="s">
        <v>1212</v>
      </c>
      <c r="M174" s="10">
        <v>2841</v>
      </c>
      <c r="N174" s="10" t="s">
        <v>1310</v>
      </c>
      <c r="O174" s="10" t="e">
        <v>#N/A</v>
      </c>
      <c r="P174" s="10" t="e">
        <v>#N/A</v>
      </c>
      <c r="Q174" s="10" t="e">
        <v>#N/A</v>
      </c>
      <c r="R174" s="10">
        <v>350</v>
      </c>
      <c r="S174" s="10">
        <v>0.59396743299999999</v>
      </c>
      <c r="T174" s="10">
        <f t="shared" si="18"/>
        <v>1.6970498085714285E-3</v>
      </c>
      <c r="U174" s="10">
        <f t="shared" si="19"/>
        <v>2.8284163476190477E-2</v>
      </c>
      <c r="V174" s="10">
        <v>0</v>
      </c>
      <c r="W174" s="10" t="s">
        <v>95</v>
      </c>
      <c r="X174" s="10" t="s">
        <v>96</v>
      </c>
      <c r="Y174" s="10" t="s">
        <v>96</v>
      </c>
      <c r="Z174" s="10" t="s">
        <v>1311</v>
      </c>
      <c r="AA174" s="10" t="s">
        <v>1312</v>
      </c>
      <c r="AB174" s="9">
        <v>2030104000564</v>
      </c>
      <c r="AC174" s="10" t="e">
        <v>#N/A</v>
      </c>
      <c r="AD174" s="10" t="s">
        <v>148</v>
      </c>
      <c r="AE174" s="10" t="s">
        <v>116</v>
      </c>
      <c r="AF174" s="10">
        <v>2015</v>
      </c>
      <c r="AG174" s="9">
        <v>110002468669</v>
      </c>
      <c r="AH174" s="9">
        <v>110002468669</v>
      </c>
      <c r="AI174" s="10"/>
      <c r="AJ174" s="10"/>
      <c r="AK174" s="10"/>
      <c r="AL174" s="10">
        <v>2023</v>
      </c>
      <c r="AM174" s="11" t="s">
        <v>1313</v>
      </c>
      <c r="AN174" s="10" t="s">
        <v>1312</v>
      </c>
      <c r="AO174" s="10" t="s">
        <v>101</v>
      </c>
      <c r="AP174" s="10" t="s">
        <v>101</v>
      </c>
      <c r="AQ174" s="10" t="s">
        <v>101</v>
      </c>
      <c r="AR174" s="10" t="s">
        <v>102</v>
      </c>
      <c r="AS174" s="10" t="s">
        <v>101</v>
      </c>
      <c r="AT174" s="10" t="s">
        <v>101</v>
      </c>
      <c r="AU174" s="10">
        <v>6261866</v>
      </c>
      <c r="AV174" s="10" t="s">
        <v>101</v>
      </c>
      <c r="AW174" s="10">
        <v>4</v>
      </c>
      <c r="AX174" s="10">
        <v>128.648</v>
      </c>
      <c r="AY174" s="10">
        <v>160.398</v>
      </c>
      <c r="AZ174" s="10">
        <v>119.03700000000001</v>
      </c>
      <c r="BA174" s="10">
        <v>174.078</v>
      </c>
      <c r="BB174" s="10">
        <v>178.34</v>
      </c>
      <c r="BC174" s="10">
        <v>125.61499999999999</v>
      </c>
      <c r="BD174" s="10">
        <v>86.349000000000004</v>
      </c>
      <c r="BE174" s="10">
        <v>91.384</v>
      </c>
      <c r="BF174" s="10">
        <v>73.828999999999994</v>
      </c>
      <c r="BG174" s="10">
        <v>75.042000000000002</v>
      </c>
      <c r="BH174" s="10">
        <v>55.959000000000003</v>
      </c>
      <c r="BI174" s="10">
        <v>111.464</v>
      </c>
      <c r="BJ174" s="10">
        <v>158.36199999999999</v>
      </c>
      <c r="BK174" s="10" t="s">
        <v>64</v>
      </c>
      <c r="BL174" s="10">
        <v>55.959000000000003</v>
      </c>
      <c r="BM174" s="10">
        <v>136.819070904645</v>
      </c>
      <c r="BN174" s="10">
        <v>86.682615765973594</v>
      </c>
      <c r="BO174" s="10">
        <v>314.54278728606403</v>
      </c>
      <c r="BP174" s="10">
        <v>208.179705958602</v>
      </c>
      <c r="BQ174" s="10">
        <v>-1</v>
      </c>
      <c r="BR174" s="10">
        <v>136.819070904645</v>
      </c>
      <c r="BS174" s="10" t="s">
        <v>104</v>
      </c>
      <c r="BT174" s="10">
        <v>208.179705958602</v>
      </c>
      <c r="BU174" s="10" t="s">
        <v>105</v>
      </c>
      <c r="BV174" s="10">
        <v>86.682615765973594</v>
      </c>
      <c r="BW174" s="10" t="s">
        <v>106</v>
      </c>
      <c r="BX174" s="12">
        <f>($T174*'Conversion Factors'!$B$3)/($BV174*'Conversion Factors'!$B$4)</f>
        <v>1.9577741091168003E-2</v>
      </c>
      <c r="BY174" s="12">
        <f>($T174*'Conversion Factors'!$B$3)/($BR174*'Conversion Factors'!$B$4)</f>
        <v>1.2403605706065454E-2</v>
      </c>
      <c r="BZ174" s="12">
        <f>($T174*'Conversion Factors'!$B$3)/($BT174*'Conversion Factors'!$B$4)</f>
        <v>8.1518503485104293E-3</v>
      </c>
      <c r="CA174" s="12">
        <f>($U174*'Conversion Factors'!$B$3)/($BV174*'Conversion Factors'!$B$4)</f>
        <v>0.32629568485280003</v>
      </c>
      <c r="CB174" s="12">
        <f>($U174*'Conversion Factors'!$B$3)/($BR174*'Conversion Factors'!$B$4)</f>
        <v>0.20672676176775756</v>
      </c>
      <c r="CC174" s="12">
        <f>($U174*'Conversion Factors'!$B$3)/($BT174*'Conversion Factors'!$B$4)</f>
        <v>0.13586417247517382</v>
      </c>
      <c r="CD174" s="10" t="str">
        <f t="shared" si="22"/>
        <v>NO</v>
      </c>
      <c r="CE174" s="10" t="str">
        <f t="shared" si="23"/>
        <v>NO</v>
      </c>
      <c r="CF174" s="10" t="str">
        <f t="shared" si="24"/>
        <v>NO</v>
      </c>
      <c r="CG174" s="10" t="str">
        <f t="shared" si="25"/>
        <v>NO</v>
      </c>
      <c r="CH174" s="12">
        <f t="shared" si="20"/>
        <v>6.797826767766667E-4</v>
      </c>
      <c r="CI174" s="10" t="str">
        <f t="shared" si="21"/>
        <v>NO</v>
      </c>
    </row>
    <row r="175" spans="1:87" x14ac:dyDescent="0.25">
      <c r="A175" s="2">
        <v>110002672484</v>
      </c>
      <c r="B175">
        <v>2020</v>
      </c>
      <c r="C175" t="s">
        <v>1314</v>
      </c>
      <c r="D175" t="s">
        <v>1315</v>
      </c>
      <c r="E175" t="s">
        <v>1316</v>
      </c>
      <c r="F175" t="s">
        <v>455</v>
      </c>
      <c r="G175">
        <v>92243</v>
      </c>
      <c r="H175">
        <v>32.802199999999999</v>
      </c>
      <c r="I175">
        <v>-115.54</v>
      </c>
      <c r="J175" t="e">
        <v>#N/A</v>
      </c>
      <c r="K175" s="2">
        <v>110002672484</v>
      </c>
      <c r="L175" t="s">
        <v>93</v>
      </c>
      <c r="M175">
        <v>921</v>
      </c>
      <c r="N175" t="s">
        <v>1317</v>
      </c>
      <c r="O175" t="e">
        <v>#N/A</v>
      </c>
      <c r="P175" t="e">
        <v>#N/A</v>
      </c>
      <c r="Q175" t="e">
        <v>#N/A</v>
      </c>
      <c r="R175">
        <v>250</v>
      </c>
      <c r="S175">
        <v>0.92064826</v>
      </c>
      <c r="T175">
        <f t="shared" si="18"/>
        <v>3.6825930399999999E-3</v>
      </c>
      <c r="U175">
        <f t="shared" si="19"/>
        <v>4.3840393333333331E-2</v>
      </c>
      <c r="V175">
        <v>0</v>
      </c>
      <c r="W175" t="s">
        <v>95</v>
      </c>
      <c r="X175" t="s">
        <v>96</v>
      </c>
      <c r="Y175" t="s">
        <v>96</v>
      </c>
      <c r="Z175" t="s">
        <v>1318</v>
      </c>
      <c r="AA175" t="s">
        <v>1319</v>
      </c>
      <c r="AB175" s="2">
        <v>18100204011431</v>
      </c>
      <c r="AC175" t="e">
        <v>#N/A</v>
      </c>
      <c r="AD175" t="e">
        <v>#N/A</v>
      </c>
      <c r="AE175" t="e">
        <v>#N/A</v>
      </c>
      <c r="AF175">
        <v>2015</v>
      </c>
      <c r="AG175" s="2">
        <v>110002672484</v>
      </c>
      <c r="AH175" s="2">
        <v>110002672484</v>
      </c>
      <c r="AL175">
        <v>2023</v>
      </c>
      <c r="AM175">
        <v>18100204011431</v>
      </c>
      <c r="AN175" t="s">
        <v>1319</v>
      </c>
      <c r="AO175">
        <v>2.52</v>
      </c>
      <c r="AP175" t="s">
        <v>101</v>
      </c>
      <c r="AQ175">
        <v>3.4166666666666699E-2</v>
      </c>
      <c r="AR175" t="s">
        <v>102</v>
      </c>
      <c r="AS175">
        <v>3.4166666666666699E-2</v>
      </c>
      <c r="AT175">
        <v>5.2863691666666698E-2</v>
      </c>
      <c r="AU175" t="s">
        <v>101</v>
      </c>
      <c r="AV175" t="s">
        <v>101</v>
      </c>
      <c r="AW175" t="s">
        <v>101</v>
      </c>
      <c r="AX175" t="s">
        <v>101</v>
      </c>
      <c r="AY175" t="s">
        <v>101</v>
      </c>
      <c r="AZ175" t="s">
        <v>101</v>
      </c>
      <c r="BA175" t="s">
        <v>101</v>
      </c>
      <c r="BB175" t="s">
        <v>101</v>
      </c>
      <c r="BC175" t="s">
        <v>101</v>
      </c>
      <c r="BD175" t="s">
        <v>101</v>
      </c>
      <c r="BE175" t="s">
        <v>101</v>
      </c>
      <c r="BF175" t="s">
        <v>101</v>
      </c>
      <c r="BG175" t="s">
        <v>101</v>
      </c>
      <c r="BH175" t="s">
        <v>101</v>
      </c>
      <c r="BI175" t="s">
        <v>101</v>
      </c>
      <c r="BJ175" t="s">
        <v>101</v>
      </c>
      <c r="BK175" t="s">
        <v>101</v>
      </c>
      <c r="BL175" t="s">
        <v>101</v>
      </c>
      <c r="BM175" t="s">
        <v>101</v>
      </c>
      <c r="BN175" t="s">
        <v>101</v>
      </c>
      <c r="BO175" t="s">
        <v>101</v>
      </c>
      <c r="BP175" t="s">
        <v>101</v>
      </c>
      <c r="BQ175" t="s">
        <v>101</v>
      </c>
      <c r="BR175" t="s">
        <v>101</v>
      </c>
      <c r="BS175" t="s">
        <v>374</v>
      </c>
      <c r="BT175" t="s">
        <v>101</v>
      </c>
      <c r="BU175" t="s">
        <v>374</v>
      </c>
      <c r="BV175" t="s">
        <v>101</v>
      </c>
      <c r="BW175" t="s">
        <v>374</v>
      </c>
      <c r="BX175" t="s">
        <v>101</v>
      </c>
      <c r="BY175" t="s">
        <v>101</v>
      </c>
      <c r="BZ175" t="s">
        <v>101</v>
      </c>
      <c r="CA175" t="s">
        <v>101</v>
      </c>
      <c r="CB175" t="s">
        <v>101</v>
      </c>
      <c r="CC175" t="s">
        <v>101</v>
      </c>
      <c r="CD175" t="s">
        <v>101</v>
      </c>
      <c r="CE175" t="s">
        <v>101</v>
      </c>
      <c r="CF175" t="s">
        <v>101</v>
      </c>
      <c r="CG175" t="s">
        <v>101</v>
      </c>
      <c r="CH175" t="s">
        <v>101</v>
      </c>
      <c r="CI175" t="s">
        <v>101</v>
      </c>
    </row>
    <row r="176" spans="1:87" x14ac:dyDescent="0.25">
      <c r="A176" s="2">
        <v>110002912750</v>
      </c>
      <c r="B176">
        <v>2020</v>
      </c>
      <c r="C176" t="s">
        <v>1320</v>
      </c>
      <c r="D176" t="s">
        <v>1321</v>
      </c>
      <c r="E176" t="s">
        <v>1322</v>
      </c>
      <c r="F176" t="s">
        <v>455</v>
      </c>
      <c r="G176" t="s">
        <v>1323</v>
      </c>
      <c r="H176">
        <v>32.544722</v>
      </c>
      <c r="I176">
        <v>-117.068056</v>
      </c>
      <c r="J176" t="e">
        <v>#N/A</v>
      </c>
      <c r="K176" s="2">
        <v>110002912750</v>
      </c>
      <c r="L176" t="s">
        <v>352</v>
      </c>
      <c r="M176">
        <v>4952</v>
      </c>
      <c r="N176" t="s">
        <v>353</v>
      </c>
      <c r="O176" t="e">
        <v>#N/A</v>
      </c>
      <c r="P176" t="e">
        <v>#N/A</v>
      </c>
      <c r="Q176" t="e">
        <v>#N/A</v>
      </c>
      <c r="R176">
        <v>365</v>
      </c>
      <c r="S176">
        <v>4.5555555559999998</v>
      </c>
      <c r="T176">
        <f t="shared" si="18"/>
        <v>1.2480974126027397E-2</v>
      </c>
      <c r="U176">
        <f t="shared" si="19"/>
        <v>0.21693121695238093</v>
      </c>
      <c r="V176">
        <v>0</v>
      </c>
      <c r="W176" t="s">
        <v>95</v>
      </c>
      <c r="X176" t="s">
        <v>96</v>
      </c>
      <c r="Y176" t="s">
        <v>96</v>
      </c>
      <c r="Z176" t="s">
        <v>1324</v>
      </c>
      <c r="AA176" t="s">
        <v>905</v>
      </c>
      <c r="AB176" s="2">
        <v>18070304005658</v>
      </c>
      <c r="AC176" t="e">
        <v>#N/A</v>
      </c>
      <c r="AD176" t="s">
        <v>148</v>
      </c>
      <c r="AE176" t="s">
        <v>116</v>
      </c>
      <c r="AF176">
        <v>2015</v>
      </c>
      <c r="AG176" s="2">
        <v>110002912750</v>
      </c>
      <c r="AH176" s="2">
        <v>110002912750</v>
      </c>
      <c r="AL176">
        <v>2023</v>
      </c>
      <c r="AM176">
        <v>18070304005658</v>
      </c>
      <c r="AN176" t="s">
        <v>905</v>
      </c>
      <c r="AO176">
        <v>25</v>
      </c>
      <c r="AP176">
        <v>25</v>
      </c>
      <c r="AQ176">
        <v>24.4166666666667</v>
      </c>
      <c r="AR176" t="s">
        <v>102</v>
      </c>
      <c r="AS176">
        <v>25</v>
      </c>
      <c r="AT176">
        <v>38.680750000000003</v>
      </c>
      <c r="AU176">
        <v>20324641</v>
      </c>
      <c r="AV176" t="s">
        <v>101</v>
      </c>
      <c r="AW176">
        <v>-9</v>
      </c>
      <c r="AX176">
        <v>0</v>
      </c>
      <c r="AY176">
        <v>2E-3</v>
      </c>
      <c r="AZ176">
        <v>1E-3</v>
      </c>
      <c r="BA176">
        <v>0</v>
      </c>
      <c r="BB176">
        <v>0</v>
      </c>
      <c r="BC176">
        <v>0</v>
      </c>
      <c r="BD176">
        <v>0</v>
      </c>
      <c r="BE176">
        <v>0</v>
      </c>
      <c r="BF176">
        <v>0</v>
      </c>
      <c r="BG176">
        <v>0</v>
      </c>
      <c r="BH176">
        <v>0</v>
      </c>
      <c r="BI176">
        <v>0</v>
      </c>
      <c r="BJ176">
        <v>2E-3</v>
      </c>
      <c r="BK176" t="s">
        <v>101</v>
      </c>
      <c r="BL176" t="s">
        <v>101</v>
      </c>
      <c r="BM176" t="s">
        <v>101</v>
      </c>
      <c r="BN176" t="s">
        <v>101</v>
      </c>
      <c r="BO176" t="s">
        <v>101</v>
      </c>
      <c r="BP176" t="s">
        <v>101</v>
      </c>
      <c r="BQ176" t="s">
        <v>101</v>
      </c>
      <c r="BR176" t="s">
        <v>101</v>
      </c>
      <c r="BS176" t="s">
        <v>129</v>
      </c>
      <c r="BT176" t="s">
        <v>101</v>
      </c>
      <c r="BU176" t="s">
        <v>129</v>
      </c>
      <c r="BV176" t="s">
        <v>101</v>
      </c>
      <c r="BW176" t="s">
        <v>129</v>
      </c>
      <c r="BX176" t="s">
        <v>101</v>
      </c>
      <c r="BY176" t="s">
        <v>101</v>
      </c>
      <c r="BZ176" t="s">
        <v>101</v>
      </c>
      <c r="CA176" t="s">
        <v>101</v>
      </c>
      <c r="CB176" t="s">
        <v>101</v>
      </c>
      <c r="CC176" t="s">
        <v>101</v>
      </c>
      <c r="CD176" t="s">
        <v>101</v>
      </c>
      <c r="CE176" t="s">
        <v>101</v>
      </c>
      <c r="CF176" t="s">
        <v>101</v>
      </c>
      <c r="CG176" t="s">
        <v>101</v>
      </c>
      <c r="CH176" t="s">
        <v>101</v>
      </c>
      <c r="CI176" t="s">
        <v>101</v>
      </c>
    </row>
    <row r="177" spans="1:87" x14ac:dyDescent="0.25">
      <c r="A177" s="2">
        <v>110003250277</v>
      </c>
      <c r="B177">
        <v>2019</v>
      </c>
      <c r="C177" t="s">
        <v>1325</v>
      </c>
      <c r="D177" t="s">
        <v>1326</v>
      </c>
      <c r="E177" t="s">
        <v>1327</v>
      </c>
      <c r="F177" t="s">
        <v>259</v>
      </c>
      <c r="G177">
        <v>42206</v>
      </c>
      <c r="H177">
        <v>36.864350000000002</v>
      </c>
      <c r="I177">
        <v>-86.705910000000003</v>
      </c>
      <c r="J177" t="e">
        <v>#N/A</v>
      </c>
      <c r="K177" s="2">
        <v>110003250277</v>
      </c>
      <c r="L177" t="s">
        <v>352</v>
      </c>
      <c r="M177">
        <v>4952</v>
      </c>
      <c r="N177" t="s">
        <v>353</v>
      </c>
      <c r="O177" t="e">
        <v>#N/A</v>
      </c>
      <c r="P177" t="e">
        <v>#N/A</v>
      </c>
      <c r="Q177" t="e">
        <v>#N/A</v>
      </c>
      <c r="R177">
        <v>365</v>
      </c>
      <c r="S177">
        <v>0.22104399999999999</v>
      </c>
      <c r="T177">
        <f t="shared" si="18"/>
        <v>6.0559999999999998E-4</v>
      </c>
      <c r="U177">
        <f t="shared" si="19"/>
        <v>1.0525904761904761E-2</v>
      </c>
      <c r="V177">
        <v>0</v>
      </c>
      <c r="W177" t="s">
        <v>95</v>
      </c>
      <c r="X177" t="s">
        <v>96</v>
      </c>
      <c r="Y177" t="s">
        <v>96</v>
      </c>
      <c r="Z177" t="s">
        <v>1328</v>
      </c>
      <c r="AA177" t="s">
        <v>1329</v>
      </c>
      <c r="AB177" s="2">
        <v>5110002001791</v>
      </c>
      <c r="AC177" t="e">
        <v>#N/A</v>
      </c>
      <c r="AD177" t="s">
        <v>148</v>
      </c>
      <c r="AE177" t="s">
        <v>352</v>
      </c>
      <c r="AF177">
        <v>2015</v>
      </c>
      <c r="AG177" s="2">
        <v>110003250277</v>
      </c>
      <c r="AH177" s="2">
        <v>110003250277</v>
      </c>
      <c r="AL177">
        <v>2023</v>
      </c>
      <c r="AM177" s="1" t="s">
        <v>1330</v>
      </c>
      <c r="AN177" t="s">
        <v>1329</v>
      </c>
      <c r="AO177">
        <v>0.35</v>
      </c>
      <c r="AP177">
        <v>0.15</v>
      </c>
      <c r="AQ177">
        <v>0.104416666666667</v>
      </c>
      <c r="AR177" t="s">
        <v>102</v>
      </c>
      <c r="AS177">
        <v>0.15</v>
      </c>
      <c r="AT177">
        <v>0.2320845</v>
      </c>
      <c r="AU177">
        <v>4035490</v>
      </c>
      <c r="AV177" t="s">
        <v>1331</v>
      </c>
      <c r="AW177">
        <v>2</v>
      </c>
      <c r="AX177">
        <v>32.231999999999999</v>
      </c>
      <c r="AY177">
        <v>93.173000000000002</v>
      </c>
      <c r="AZ177">
        <v>151.22200000000001</v>
      </c>
      <c r="BA177">
        <v>82.016000000000005</v>
      </c>
      <c r="BB177">
        <v>44.465000000000003</v>
      </c>
      <c r="BC177">
        <v>35.404000000000003</v>
      </c>
      <c r="BD177">
        <v>21.045999999999999</v>
      </c>
      <c r="BE177">
        <v>12.571</v>
      </c>
      <c r="BF177">
        <v>8.3659999999999997</v>
      </c>
      <c r="BG177">
        <v>8.9559999999999995</v>
      </c>
      <c r="BH177">
        <v>8.4670000000000005</v>
      </c>
      <c r="BI177">
        <v>20.062999999999999</v>
      </c>
      <c r="BJ177">
        <v>52.892000000000003</v>
      </c>
      <c r="BK177" t="s">
        <v>62</v>
      </c>
      <c r="BL177">
        <v>8.3659999999999997</v>
      </c>
      <c r="BM177">
        <v>20.4547677261614</v>
      </c>
      <c r="BN177">
        <v>12.120695201531801</v>
      </c>
      <c r="BO177">
        <v>78.806845965770194</v>
      </c>
      <c r="BP177">
        <v>36.5156766575763</v>
      </c>
      <c r="BQ177">
        <v>0.56744376528117402</v>
      </c>
      <c r="BR177">
        <v>20.4547677261614</v>
      </c>
      <c r="BS177" t="s">
        <v>104</v>
      </c>
      <c r="BT177">
        <v>36.5156766575763</v>
      </c>
      <c r="BU177" t="s">
        <v>105</v>
      </c>
      <c r="BV177">
        <v>12.120695201531801</v>
      </c>
      <c r="BW177" t="s">
        <v>106</v>
      </c>
      <c r="BX177" s="8">
        <f>($T177*'Conversion Factors'!$B$3)/($BV177*'Conversion Factors'!$B$4)</f>
        <v>4.9964130764006416E-2</v>
      </c>
      <c r="BY177" s="8">
        <f>($T177*'Conversion Factors'!$B$3)/($BR177*'Conversion Factors'!$B$4)</f>
        <v>2.9606789385608373E-2</v>
      </c>
      <c r="BZ177" s="8">
        <f>($T177*'Conversion Factors'!$B$3)/($BT177*'Conversion Factors'!$B$4)</f>
        <v>1.6584657753407662E-2</v>
      </c>
      <c r="CA177" s="8">
        <f>($U177*'Conversion Factors'!$B$3)/($BV177*'Conversion Factors'!$B$4)</f>
        <v>0.86842417756487333</v>
      </c>
      <c r="CB177" s="8">
        <f>($U177*'Conversion Factors'!$B$3)/($BR177*'Conversion Factors'!$B$4)</f>
        <v>0.5145941964641455</v>
      </c>
      <c r="CC177" s="8">
        <f>($U177*'Conversion Factors'!$B$3)/($BT177*'Conversion Factors'!$B$4)</f>
        <v>0.28825714666637126</v>
      </c>
      <c r="CD177" t="str">
        <f t="shared" si="22"/>
        <v>NO</v>
      </c>
      <c r="CE177" t="str">
        <f t="shared" si="23"/>
        <v>NO</v>
      </c>
      <c r="CF177" t="str">
        <f t="shared" si="24"/>
        <v>NO</v>
      </c>
      <c r="CG177" t="str">
        <f t="shared" si="25"/>
        <v>NO</v>
      </c>
      <c r="CH177" s="8">
        <f t="shared" si="20"/>
        <v>1.8092170365934862E-3</v>
      </c>
      <c r="CI177" t="str">
        <f t="shared" si="21"/>
        <v>NO</v>
      </c>
    </row>
    <row r="178" spans="1:87" x14ac:dyDescent="0.25">
      <c r="A178" s="2">
        <v>110003251427</v>
      </c>
      <c r="B178">
        <v>2019</v>
      </c>
      <c r="C178" t="s">
        <v>1332</v>
      </c>
      <c r="D178" t="s">
        <v>1333</v>
      </c>
      <c r="E178" t="s">
        <v>1334</v>
      </c>
      <c r="F178" t="s">
        <v>259</v>
      </c>
      <c r="G178">
        <v>41041</v>
      </c>
      <c r="H178">
        <v>38.421495999999998</v>
      </c>
      <c r="I178">
        <v>-83.734424000000004</v>
      </c>
      <c r="J178" t="e">
        <v>#N/A</v>
      </c>
      <c r="K178" s="2">
        <v>110003251427</v>
      </c>
      <c r="L178" t="s">
        <v>352</v>
      </c>
      <c r="M178">
        <v>4952</v>
      </c>
      <c r="N178" t="s">
        <v>353</v>
      </c>
      <c r="O178" t="e">
        <v>#N/A</v>
      </c>
      <c r="P178" t="e">
        <v>#N/A</v>
      </c>
      <c r="Q178" t="e">
        <v>#N/A</v>
      </c>
      <c r="R178">
        <v>365</v>
      </c>
      <c r="S178">
        <v>0.47524460000000002</v>
      </c>
      <c r="T178">
        <f t="shared" si="18"/>
        <v>1.30204E-3</v>
      </c>
      <c r="U178">
        <f t="shared" si="19"/>
        <v>2.2630695238095237E-2</v>
      </c>
      <c r="V178">
        <v>0</v>
      </c>
      <c r="W178" t="s">
        <v>95</v>
      </c>
      <c r="X178" t="s">
        <v>96</v>
      </c>
      <c r="Y178" t="s">
        <v>96</v>
      </c>
      <c r="Z178" t="s">
        <v>1335</v>
      </c>
      <c r="AA178" t="s">
        <v>1006</v>
      </c>
      <c r="AB178" s="2">
        <v>5100101000962</v>
      </c>
      <c r="AC178" t="e">
        <v>#N/A</v>
      </c>
      <c r="AD178" t="s">
        <v>148</v>
      </c>
      <c r="AE178" t="s">
        <v>352</v>
      </c>
      <c r="AF178">
        <v>2015</v>
      </c>
      <c r="AG178" s="2">
        <v>110003251427</v>
      </c>
      <c r="AH178" s="2">
        <v>110003251427</v>
      </c>
      <c r="AL178">
        <v>2023</v>
      </c>
      <c r="AM178" s="1" t="s">
        <v>1336</v>
      </c>
      <c r="AN178" t="s">
        <v>1006</v>
      </c>
      <c r="AO178">
        <v>1.1299999999999999</v>
      </c>
      <c r="AP178">
        <v>0.46700000000000003</v>
      </c>
      <c r="AQ178">
        <v>0.34966666666666701</v>
      </c>
      <c r="AR178" t="s">
        <v>102</v>
      </c>
      <c r="AS178">
        <v>0.46700000000000003</v>
      </c>
      <c r="AT178">
        <v>0.72255641000000004</v>
      </c>
      <c r="AU178">
        <v>2088993</v>
      </c>
      <c r="AV178" t="s">
        <v>1008</v>
      </c>
      <c r="AW178">
        <v>2</v>
      </c>
      <c r="AX178">
        <v>8.3089999999999993</v>
      </c>
      <c r="AY178">
        <v>26.48</v>
      </c>
      <c r="AZ178">
        <v>50.192</v>
      </c>
      <c r="BA178">
        <v>22.03</v>
      </c>
      <c r="BB178">
        <v>11.881</v>
      </c>
      <c r="BC178">
        <v>9.7989999999999995</v>
      </c>
      <c r="BD178">
        <v>6.016</v>
      </c>
      <c r="BE178">
        <v>4.0090000000000003</v>
      </c>
      <c r="BF178">
        <v>2.7429999999999999</v>
      </c>
      <c r="BG178">
        <v>2.4830000000000001</v>
      </c>
      <c r="BH178">
        <v>2.7559999999999998</v>
      </c>
      <c r="BI178">
        <v>5.2149999999999999</v>
      </c>
      <c r="BJ178">
        <v>12.856</v>
      </c>
      <c r="BK178" t="s">
        <v>63</v>
      </c>
      <c r="BL178">
        <v>2.4830000000000001</v>
      </c>
      <c r="BM178">
        <v>6.0709046454767703</v>
      </c>
      <c r="BN178">
        <v>3.44680680219922</v>
      </c>
      <c r="BO178">
        <v>20.3154034229829</v>
      </c>
      <c r="BP178">
        <v>9.6062304151658697</v>
      </c>
      <c r="BQ178">
        <v>1.7666415892420499</v>
      </c>
      <c r="BR178">
        <v>6.0709046454767703</v>
      </c>
      <c r="BS178" t="s">
        <v>104</v>
      </c>
      <c r="BT178">
        <v>9.6062304151658697</v>
      </c>
      <c r="BU178" t="s">
        <v>105</v>
      </c>
      <c r="BV178">
        <v>3.44680680219922</v>
      </c>
      <c r="BW178" t="s">
        <v>106</v>
      </c>
      <c r="BX178" s="8">
        <f>($T178*'Conversion Factors'!$B$3)/($BV178*'Conversion Factors'!$B$4)</f>
        <v>0.37775253291517213</v>
      </c>
      <c r="BY178" s="8">
        <f>($T178*'Conversion Factors'!$B$3)/($BR178*'Conversion Factors'!$B$4)</f>
        <v>0.21447215465163116</v>
      </c>
      <c r="BZ178" s="8">
        <f>($T178*'Conversion Factors'!$B$3)/($BT178*'Conversion Factors'!$B$4)</f>
        <v>0.13554120021360302</v>
      </c>
      <c r="CA178" s="8">
        <f>($U178*'Conversion Factors'!$B$3)/($BV178*'Conversion Factors'!$B$4)</f>
        <v>6.5656987863827538</v>
      </c>
      <c r="CB178" s="8">
        <f>($U178*'Conversion Factors'!$B$3)/($BR178*'Conversion Factors'!$B$4)</f>
        <v>3.7277303070402561</v>
      </c>
      <c r="CC178" s="8">
        <f>($U178*'Conversion Factors'!$B$3)/($BT178*'Conversion Factors'!$B$4)</f>
        <v>2.3558351465697669</v>
      </c>
      <c r="CD178" t="str">
        <f t="shared" si="22"/>
        <v>NO</v>
      </c>
      <c r="CE178" t="str">
        <f t="shared" si="23"/>
        <v>NO</v>
      </c>
      <c r="CF178" t="str">
        <f t="shared" si="24"/>
        <v>NO</v>
      </c>
      <c r="CG178" t="str">
        <f t="shared" si="25"/>
        <v>NO</v>
      </c>
      <c r="CH178" s="8">
        <f t="shared" si="20"/>
        <v>1.3678539138297403E-2</v>
      </c>
      <c r="CI178" t="str">
        <f t="shared" si="21"/>
        <v>NO</v>
      </c>
    </row>
    <row r="179" spans="1:87" x14ac:dyDescent="0.25">
      <c r="A179" s="2">
        <v>110003266849</v>
      </c>
      <c r="B179">
        <v>2016</v>
      </c>
      <c r="C179" t="s">
        <v>1337</v>
      </c>
      <c r="D179" t="s">
        <v>1338</v>
      </c>
      <c r="E179" t="s">
        <v>377</v>
      </c>
      <c r="F179" t="s">
        <v>350</v>
      </c>
      <c r="G179">
        <v>70805</v>
      </c>
      <c r="H179">
        <v>30.474443999999998</v>
      </c>
      <c r="I179">
        <v>-91.183055999999993</v>
      </c>
      <c r="J179" t="s">
        <v>1339</v>
      </c>
      <c r="K179" s="2">
        <v>110003266849</v>
      </c>
      <c r="L179" t="s">
        <v>314</v>
      </c>
      <c r="M179">
        <v>2869</v>
      </c>
      <c r="N179" t="s">
        <v>124</v>
      </c>
      <c r="O179" t="e">
        <v>#N/A</v>
      </c>
      <c r="P179" t="e">
        <v>#N/A</v>
      </c>
      <c r="Q179" t="e">
        <v>#N/A</v>
      </c>
      <c r="R179">
        <v>350</v>
      </c>
      <c r="S179">
        <v>11.341496599999999</v>
      </c>
      <c r="T179">
        <f t="shared" si="18"/>
        <v>3.2404275999999996E-2</v>
      </c>
      <c r="U179">
        <f t="shared" si="19"/>
        <v>0.54007126666666661</v>
      </c>
      <c r="V179">
        <v>0</v>
      </c>
      <c r="W179" t="s">
        <v>95</v>
      </c>
      <c r="X179" t="s">
        <v>96</v>
      </c>
      <c r="Y179" t="s">
        <v>96</v>
      </c>
      <c r="Z179" t="s">
        <v>1340</v>
      </c>
      <c r="AA179" t="s">
        <v>382</v>
      </c>
      <c r="AB179" s="2">
        <v>8070100000180</v>
      </c>
      <c r="AC179" t="e">
        <v>#N/A</v>
      </c>
      <c r="AD179" t="s">
        <v>148</v>
      </c>
      <c r="AE179" t="s">
        <v>116</v>
      </c>
      <c r="AF179">
        <v>2015</v>
      </c>
      <c r="AG179" s="2">
        <v>110003266849</v>
      </c>
      <c r="AH179" s="2">
        <v>110003266849</v>
      </c>
      <c r="AL179">
        <v>2023</v>
      </c>
      <c r="AM179" s="1" t="s">
        <v>821</v>
      </c>
      <c r="AN179" t="s">
        <v>382</v>
      </c>
      <c r="AO179" t="s">
        <v>101</v>
      </c>
      <c r="AP179">
        <v>8.08</v>
      </c>
      <c r="AQ179">
        <v>0.37568750000000001</v>
      </c>
      <c r="AR179" t="s">
        <v>102</v>
      </c>
      <c r="AS179">
        <v>8.08</v>
      </c>
      <c r="AT179">
        <v>12.5016184</v>
      </c>
      <c r="AU179">
        <v>19088319</v>
      </c>
      <c r="AV179" t="s">
        <v>393</v>
      </c>
      <c r="AW179">
        <v>10</v>
      </c>
      <c r="AX179">
        <v>539413.15399999998</v>
      </c>
      <c r="AY179">
        <v>653345.66500000004</v>
      </c>
      <c r="AZ179">
        <v>681969.69900000002</v>
      </c>
      <c r="BA179">
        <v>811880.07</v>
      </c>
      <c r="BB179">
        <v>865126.32299999997</v>
      </c>
      <c r="BC179">
        <v>704657.02300000004</v>
      </c>
      <c r="BD179">
        <v>532475.06900000002</v>
      </c>
      <c r="BE179">
        <v>486972.53100000002</v>
      </c>
      <c r="BF179">
        <v>376090.163</v>
      </c>
      <c r="BG179">
        <v>297157.35700000002</v>
      </c>
      <c r="BH179">
        <v>283355.66600000003</v>
      </c>
      <c r="BI179">
        <v>371501.48800000001</v>
      </c>
      <c r="BJ179">
        <v>626069.30200000003</v>
      </c>
      <c r="BK179" t="s">
        <v>64</v>
      </c>
      <c r="BL179">
        <v>283355.66600000003</v>
      </c>
      <c r="BM179">
        <v>692801.13936430297</v>
      </c>
      <c r="BN179">
        <v>592640.08838273201</v>
      </c>
      <c r="BO179">
        <v>1318858.5672371599</v>
      </c>
      <c r="BP179">
        <v>1408418.8076255899</v>
      </c>
      <c r="BQ179">
        <v>30.566304156479202</v>
      </c>
      <c r="BR179">
        <v>692801.13936430297</v>
      </c>
      <c r="BS179" t="s">
        <v>104</v>
      </c>
      <c r="BT179">
        <v>1408418.8076255899</v>
      </c>
      <c r="BU179" t="s">
        <v>105</v>
      </c>
      <c r="BV179">
        <v>592640.08838273201</v>
      </c>
      <c r="BW179" t="s">
        <v>106</v>
      </c>
      <c r="BX179" s="8">
        <f>($T179*'Conversion Factors'!$B$3)/($BV179*'Conversion Factors'!$B$4)</f>
        <v>5.4677833368358024E-5</v>
      </c>
      <c r="BY179" s="8">
        <f>($T179*'Conversion Factors'!$B$3)/($BR179*'Conversion Factors'!$B$4)</f>
        <v>4.6772838782761461E-5</v>
      </c>
      <c r="BZ179" s="8">
        <f>($T179*'Conversion Factors'!$B$3)/($BT179*'Conversion Factors'!$B$4)</f>
        <v>2.3007557002614424E-5</v>
      </c>
      <c r="CA179" s="8">
        <f>($U179*'Conversion Factors'!$B$3)/($BV179*'Conversion Factors'!$B$4)</f>
        <v>9.1129722280596718E-4</v>
      </c>
      <c r="CB179" s="8">
        <f>($U179*'Conversion Factors'!$B$3)/($BR179*'Conversion Factors'!$B$4)</f>
        <v>7.7954731304602433E-4</v>
      </c>
      <c r="CC179" s="8">
        <f>($U179*'Conversion Factors'!$B$3)/($BT179*'Conversion Factors'!$B$4)</f>
        <v>3.8345928337690707E-4</v>
      </c>
      <c r="CD179" t="str">
        <f t="shared" si="22"/>
        <v>NO</v>
      </c>
      <c r="CE179" t="str">
        <f t="shared" si="23"/>
        <v>NO</v>
      </c>
      <c r="CF179" t="str">
        <f t="shared" si="24"/>
        <v>NO</v>
      </c>
      <c r="CG179" t="str">
        <f t="shared" si="25"/>
        <v>NO</v>
      </c>
      <c r="CH179" s="8">
        <f t="shared" si="20"/>
        <v>1.898535880845765E-6</v>
      </c>
      <c r="CI179" t="str">
        <f t="shared" si="21"/>
        <v>NO</v>
      </c>
    </row>
    <row r="180" spans="1:87" x14ac:dyDescent="0.25">
      <c r="A180" s="2">
        <v>110003363351</v>
      </c>
      <c r="B180">
        <v>2024</v>
      </c>
      <c r="C180" t="s">
        <v>1341</v>
      </c>
      <c r="D180" t="s">
        <v>1342</v>
      </c>
      <c r="E180" t="s">
        <v>1343</v>
      </c>
      <c r="F180" t="s">
        <v>350</v>
      </c>
      <c r="G180">
        <v>70767</v>
      </c>
      <c r="H180">
        <v>30.44361</v>
      </c>
      <c r="I180">
        <v>-91.220929999999996</v>
      </c>
      <c r="J180" t="e">
        <v>#N/A</v>
      </c>
      <c r="K180" s="2">
        <v>110003363351</v>
      </c>
      <c r="L180" t="s">
        <v>93</v>
      </c>
      <c r="M180">
        <v>2834</v>
      </c>
      <c r="N180" t="s">
        <v>1344</v>
      </c>
      <c r="O180" t="e">
        <v>#N/A</v>
      </c>
      <c r="P180" t="e">
        <v>#N/A</v>
      </c>
      <c r="Q180" t="e">
        <v>#N/A</v>
      </c>
      <c r="R180">
        <v>250</v>
      </c>
      <c r="S180">
        <v>2.1858379999999998E-3</v>
      </c>
      <c r="T180">
        <f t="shared" si="18"/>
        <v>8.7433519999999987E-6</v>
      </c>
      <c r="U180">
        <f t="shared" si="19"/>
        <v>1.040875238095238E-4</v>
      </c>
      <c r="V180">
        <v>0</v>
      </c>
      <c r="W180" t="s">
        <v>95</v>
      </c>
      <c r="X180" t="s">
        <v>96</v>
      </c>
      <c r="Y180" t="s">
        <v>96</v>
      </c>
      <c r="Z180" t="s">
        <v>1345</v>
      </c>
      <c r="AA180" t="e">
        <v>#N/A</v>
      </c>
      <c r="AB180" s="2">
        <v>8070300000427</v>
      </c>
      <c r="AC180" t="e">
        <v>#N/A</v>
      </c>
      <c r="AD180" t="s">
        <v>115</v>
      </c>
      <c r="AE180" t="s">
        <v>116</v>
      </c>
      <c r="AF180">
        <v>2021</v>
      </c>
      <c r="AG180" s="2">
        <v>110003363351</v>
      </c>
      <c r="AH180" s="2">
        <v>110003363351</v>
      </c>
      <c r="AL180">
        <v>2023</v>
      </c>
      <c r="AM180" s="1" t="s">
        <v>1346</v>
      </c>
      <c r="AO180" t="s">
        <v>101</v>
      </c>
      <c r="AP180">
        <v>4.3930000000000002E-3</v>
      </c>
      <c r="AQ180">
        <v>2.5666677194444398E-4</v>
      </c>
      <c r="AR180" t="s">
        <v>102</v>
      </c>
      <c r="AS180">
        <v>4.3930000000000002E-3</v>
      </c>
      <c r="AT180">
        <v>6.7969813899999999E-3</v>
      </c>
      <c r="AU180" t="s">
        <v>101</v>
      </c>
      <c r="AV180" t="s">
        <v>101</v>
      </c>
      <c r="AW180" t="s">
        <v>101</v>
      </c>
      <c r="AX180" t="s">
        <v>101</v>
      </c>
      <c r="AY180" t="s">
        <v>101</v>
      </c>
      <c r="AZ180" t="s">
        <v>101</v>
      </c>
      <c r="BA180" t="s">
        <v>101</v>
      </c>
      <c r="BB180" t="s">
        <v>101</v>
      </c>
      <c r="BC180" t="s">
        <v>101</v>
      </c>
      <c r="BD180" t="s">
        <v>101</v>
      </c>
      <c r="BE180" t="s">
        <v>101</v>
      </c>
      <c r="BF180" t="s">
        <v>101</v>
      </c>
      <c r="BG180" t="s">
        <v>101</v>
      </c>
      <c r="BH180" t="s">
        <v>101</v>
      </c>
      <c r="BI180" t="s">
        <v>101</v>
      </c>
      <c r="BJ180" t="s">
        <v>101</v>
      </c>
      <c r="BK180" t="s">
        <v>101</v>
      </c>
      <c r="BL180" t="s">
        <v>101</v>
      </c>
      <c r="BM180" t="s">
        <v>101</v>
      </c>
      <c r="BN180" t="s">
        <v>101</v>
      </c>
      <c r="BO180" t="s">
        <v>101</v>
      </c>
      <c r="BP180" t="s">
        <v>101</v>
      </c>
      <c r="BQ180" t="s">
        <v>101</v>
      </c>
      <c r="BR180" t="s">
        <v>101</v>
      </c>
      <c r="BS180" t="s">
        <v>374</v>
      </c>
      <c r="BT180" t="s">
        <v>101</v>
      </c>
      <c r="BU180" t="s">
        <v>374</v>
      </c>
      <c r="BV180" t="s">
        <v>101</v>
      </c>
      <c r="BW180" t="s">
        <v>374</v>
      </c>
      <c r="BX180" t="s">
        <v>101</v>
      </c>
      <c r="BY180" t="s">
        <v>101</v>
      </c>
      <c r="BZ180" t="s">
        <v>101</v>
      </c>
      <c r="CA180" t="s">
        <v>101</v>
      </c>
      <c r="CB180" t="s">
        <v>101</v>
      </c>
      <c r="CC180" t="s">
        <v>101</v>
      </c>
      <c r="CD180" t="s">
        <v>101</v>
      </c>
      <c r="CE180" t="s">
        <v>101</v>
      </c>
      <c r="CF180" t="s">
        <v>101</v>
      </c>
      <c r="CG180" t="s">
        <v>101</v>
      </c>
      <c r="CH180" t="s">
        <v>101</v>
      </c>
      <c r="CI180" t="s">
        <v>101</v>
      </c>
    </row>
    <row r="181" spans="1:87" x14ac:dyDescent="0.25">
      <c r="A181" s="2">
        <v>110003499857</v>
      </c>
      <c r="B181">
        <v>2023</v>
      </c>
      <c r="C181" t="s">
        <v>1347</v>
      </c>
      <c r="D181" t="s">
        <v>1348</v>
      </c>
      <c r="E181" t="s">
        <v>1349</v>
      </c>
      <c r="F181" t="s">
        <v>91</v>
      </c>
      <c r="G181" s="1" t="s">
        <v>1350</v>
      </c>
      <c r="H181">
        <v>42.012988</v>
      </c>
      <c r="I181">
        <v>-71.213122999999996</v>
      </c>
      <c r="J181" t="e">
        <v>#N/A</v>
      </c>
      <c r="K181" s="2">
        <v>110003499857</v>
      </c>
      <c r="L181" t="s">
        <v>93</v>
      </c>
      <c r="M181">
        <v>4959</v>
      </c>
      <c r="N181" t="s">
        <v>1351</v>
      </c>
      <c r="O181" t="e">
        <v>#N/A</v>
      </c>
      <c r="P181" t="e">
        <v>#N/A</v>
      </c>
      <c r="Q181" t="e">
        <v>#N/A</v>
      </c>
      <c r="R181">
        <v>250</v>
      </c>
      <c r="S181">
        <v>8.7993973000000003E-2</v>
      </c>
      <c r="T181">
        <f t="shared" si="18"/>
        <v>3.5197589199999999E-4</v>
      </c>
      <c r="U181">
        <f t="shared" si="19"/>
        <v>4.1901891904761908E-3</v>
      </c>
      <c r="V181">
        <v>0</v>
      </c>
      <c r="W181" t="s">
        <v>95</v>
      </c>
      <c r="X181" t="s">
        <v>96</v>
      </c>
      <c r="Y181" t="s">
        <v>96</v>
      </c>
      <c r="Z181" t="s">
        <v>1352</v>
      </c>
      <c r="AA181" t="s">
        <v>1353</v>
      </c>
      <c r="AB181" s="2" t="e">
        <v>#N/A</v>
      </c>
      <c r="AC181" t="s">
        <v>115</v>
      </c>
      <c r="AD181" t="s">
        <v>115</v>
      </c>
      <c r="AE181" t="s">
        <v>116</v>
      </c>
      <c r="AF181">
        <v>2021</v>
      </c>
      <c r="AG181" s="2">
        <v>110003499857</v>
      </c>
      <c r="AH181" s="2" t="s">
        <v>101</v>
      </c>
      <c r="AI181" t="s">
        <v>101</v>
      </c>
      <c r="AJ181" t="s">
        <v>101</v>
      </c>
      <c r="AK181" t="s">
        <v>101</v>
      </c>
      <c r="AL181" t="s">
        <v>101</v>
      </c>
      <c r="AM181" t="s">
        <v>101</v>
      </c>
      <c r="AN181" t="s">
        <v>101</v>
      </c>
      <c r="AO181" t="s">
        <v>101</v>
      </c>
      <c r="AP181" t="s">
        <v>101</v>
      </c>
      <c r="AQ181" t="s">
        <v>101</v>
      </c>
      <c r="AR181" t="s">
        <v>101</v>
      </c>
      <c r="AS181" t="s">
        <v>101</v>
      </c>
      <c r="AT181" t="s">
        <v>101</v>
      </c>
      <c r="AU181" t="s">
        <v>101</v>
      </c>
      <c r="AV181" t="s">
        <v>101</v>
      </c>
      <c r="AW181" t="s">
        <v>101</v>
      </c>
      <c r="AX181" t="s">
        <v>101</v>
      </c>
      <c r="AY181" t="s">
        <v>101</v>
      </c>
      <c r="AZ181" t="s">
        <v>101</v>
      </c>
      <c r="BA181" t="s">
        <v>101</v>
      </c>
      <c r="BB181" t="s">
        <v>101</v>
      </c>
      <c r="BC181" t="s">
        <v>101</v>
      </c>
      <c r="BD181" t="s">
        <v>101</v>
      </c>
      <c r="BE181" t="s">
        <v>101</v>
      </c>
      <c r="BF181" t="s">
        <v>101</v>
      </c>
      <c r="BG181" t="s">
        <v>101</v>
      </c>
      <c r="BH181" t="s">
        <v>101</v>
      </c>
      <c r="BI181" t="s">
        <v>101</v>
      </c>
      <c r="BJ181" t="s">
        <v>101</v>
      </c>
      <c r="BK181" t="s">
        <v>101</v>
      </c>
      <c r="BL181" t="s">
        <v>101</v>
      </c>
      <c r="BM181" t="s">
        <v>101</v>
      </c>
      <c r="BN181" t="s">
        <v>101</v>
      </c>
      <c r="BO181" t="s">
        <v>101</v>
      </c>
      <c r="BP181" t="s">
        <v>101</v>
      </c>
      <c r="BQ181" t="s">
        <v>101</v>
      </c>
      <c r="BR181" t="s">
        <v>101</v>
      </c>
      <c r="BS181" t="s">
        <v>1216</v>
      </c>
      <c r="BT181" t="s">
        <v>101</v>
      </c>
      <c r="BU181" t="s">
        <v>101</v>
      </c>
      <c r="BV181" t="s">
        <v>101</v>
      </c>
      <c r="BW181" t="s">
        <v>1216</v>
      </c>
      <c r="BX181" t="s">
        <v>101</v>
      </c>
      <c r="BY181" t="s">
        <v>101</v>
      </c>
      <c r="BZ181" t="s">
        <v>101</v>
      </c>
      <c r="CA181" t="s">
        <v>101</v>
      </c>
      <c r="CB181" t="s">
        <v>101</v>
      </c>
      <c r="CC181" t="s">
        <v>101</v>
      </c>
      <c r="CD181" t="s">
        <v>101</v>
      </c>
      <c r="CE181" t="s">
        <v>101</v>
      </c>
      <c r="CF181" t="s">
        <v>101</v>
      </c>
      <c r="CG181" t="s">
        <v>101</v>
      </c>
      <c r="CH181" t="s">
        <v>101</v>
      </c>
      <c r="CI181" t="s">
        <v>101</v>
      </c>
    </row>
    <row r="182" spans="1:87" x14ac:dyDescent="0.25">
      <c r="A182" s="2">
        <v>110004018731</v>
      </c>
      <c r="B182">
        <v>2015</v>
      </c>
      <c r="C182" t="s">
        <v>1354</v>
      </c>
      <c r="D182" t="s">
        <v>1355</v>
      </c>
      <c r="E182" t="s">
        <v>1356</v>
      </c>
      <c r="F182" t="s">
        <v>1357</v>
      </c>
      <c r="G182">
        <v>28214</v>
      </c>
      <c r="H182">
        <v>35.259729999999998</v>
      </c>
      <c r="I182">
        <v>-81.000079999999997</v>
      </c>
      <c r="J182" t="e">
        <v>#N/A</v>
      </c>
      <c r="K182" s="2">
        <v>110004018731</v>
      </c>
      <c r="L182" t="s">
        <v>162</v>
      </c>
      <c r="M182">
        <v>3552</v>
      </c>
      <c r="N182" t="s">
        <v>1358</v>
      </c>
      <c r="O182" t="e">
        <v>#N/A</v>
      </c>
      <c r="P182" t="e">
        <v>#N/A</v>
      </c>
      <c r="Q182" t="e">
        <v>#N/A</v>
      </c>
      <c r="R182">
        <v>250</v>
      </c>
      <c r="S182">
        <v>2.0100169999999998E-3</v>
      </c>
      <c r="T182">
        <f t="shared" si="18"/>
        <v>8.0400679999999986E-6</v>
      </c>
      <c r="U182">
        <f t="shared" si="19"/>
        <v>9.571509523809523E-5</v>
      </c>
      <c r="V182">
        <v>0</v>
      </c>
      <c r="W182" t="s">
        <v>95</v>
      </c>
      <c r="X182" t="s">
        <v>96</v>
      </c>
      <c r="Y182" t="s">
        <v>96</v>
      </c>
      <c r="Z182" t="s">
        <v>1359</v>
      </c>
      <c r="AA182" t="s">
        <v>1360</v>
      </c>
      <c r="AB182" s="2">
        <v>3050101002046</v>
      </c>
      <c r="AC182" t="e">
        <v>#N/A</v>
      </c>
      <c r="AD182" t="e">
        <v>#N/A</v>
      </c>
      <c r="AE182" t="e">
        <v>#N/A</v>
      </c>
      <c r="AF182">
        <v>2015</v>
      </c>
      <c r="AG182" s="2">
        <v>110004018731</v>
      </c>
      <c r="AH182" s="2">
        <v>110004018731</v>
      </c>
      <c r="AL182">
        <v>2023</v>
      </c>
      <c r="AM182" s="1" t="s">
        <v>1361</v>
      </c>
      <c r="AN182" t="s">
        <v>1360</v>
      </c>
      <c r="AO182">
        <v>0.05</v>
      </c>
      <c r="AP182" t="s">
        <v>101</v>
      </c>
      <c r="AQ182">
        <v>0</v>
      </c>
      <c r="AR182" t="s">
        <v>102</v>
      </c>
      <c r="AS182">
        <v>0</v>
      </c>
      <c r="AT182">
        <v>0</v>
      </c>
      <c r="AU182">
        <v>9756872</v>
      </c>
      <c r="AV182" t="s">
        <v>1362</v>
      </c>
      <c r="AW182">
        <v>6</v>
      </c>
      <c r="AX182">
        <v>2768.3119999999999</v>
      </c>
      <c r="AY182">
        <v>3785.9679999999998</v>
      </c>
      <c r="AZ182">
        <v>4100.9620000000004</v>
      </c>
      <c r="BA182">
        <v>4714.8159999999998</v>
      </c>
      <c r="BB182">
        <v>3910.1060000000002</v>
      </c>
      <c r="BC182">
        <v>2854.9549999999999</v>
      </c>
      <c r="BD182">
        <v>2471.0250000000001</v>
      </c>
      <c r="BE182">
        <v>1707.202</v>
      </c>
      <c r="BF182">
        <v>2127.0639999999999</v>
      </c>
      <c r="BG182">
        <v>1352.6569999999999</v>
      </c>
      <c r="BH182">
        <v>1182.136</v>
      </c>
      <c r="BI182">
        <v>1388.345</v>
      </c>
      <c r="BJ182">
        <v>2356.4769999999999</v>
      </c>
      <c r="BK182" t="s">
        <v>64</v>
      </c>
      <c r="BL182">
        <v>1182.136</v>
      </c>
      <c r="BM182">
        <v>2890.3080684596598</v>
      </c>
      <c r="BN182">
        <v>2038.74250997634</v>
      </c>
      <c r="BO182">
        <v>6768.4889975550104</v>
      </c>
      <c r="BP182">
        <v>5080.2844489975996</v>
      </c>
      <c r="BQ182">
        <v>0</v>
      </c>
      <c r="BR182">
        <v>2890.3080684596598</v>
      </c>
      <c r="BS182" t="s">
        <v>104</v>
      </c>
      <c r="BT182">
        <v>5080.2844489975996</v>
      </c>
      <c r="BU182" t="s">
        <v>105</v>
      </c>
      <c r="BV182">
        <v>2038.74250997634</v>
      </c>
      <c r="BW182" t="s">
        <v>106</v>
      </c>
      <c r="BX182" s="8">
        <f>($T182*'Conversion Factors'!$B$3)/($BV182*'Conversion Factors'!$B$4)</f>
        <v>3.9436407298405257E-6</v>
      </c>
      <c r="BY182" s="8">
        <f>($T182*'Conversion Factors'!$B$3)/($BR182*'Conversion Factors'!$B$4)</f>
        <v>2.7817339223236559E-6</v>
      </c>
      <c r="BZ182" s="8">
        <f>($T182*'Conversion Factors'!$B$3)/($BT182*'Conversion Factors'!$B$4)</f>
        <v>1.5826019351310928E-6</v>
      </c>
      <c r="CA182" s="8">
        <f>($U182*'Conversion Factors'!$B$3)/($BV182*'Conversion Factors'!$B$4)</f>
        <v>4.694810392667293E-5</v>
      </c>
      <c r="CB182" s="8">
        <f>($U182*'Conversion Factors'!$B$3)/($BR182*'Conversion Factors'!$B$4)</f>
        <v>3.3115880027662576E-5</v>
      </c>
      <c r="CC182" s="8">
        <f>($U182*'Conversion Factors'!$B$3)/($BT182*'Conversion Factors'!$B$4)</f>
        <v>1.8840499227751107E-5</v>
      </c>
      <c r="CD182" t="str">
        <f t="shared" si="22"/>
        <v>NO</v>
      </c>
      <c r="CE182" t="str">
        <f t="shared" si="23"/>
        <v>NO</v>
      </c>
      <c r="CF182" t="str">
        <f t="shared" si="24"/>
        <v>NO</v>
      </c>
      <c r="CG182" t="str">
        <f t="shared" si="25"/>
        <v>NO</v>
      </c>
      <c r="CH182" s="8">
        <f t="shared" si="20"/>
        <v>9.7808549847235273E-8</v>
      </c>
      <c r="CI182" t="str">
        <f t="shared" si="21"/>
        <v>NO</v>
      </c>
    </row>
    <row r="183" spans="1:87" x14ac:dyDescent="0.25">
      <c r="A183" s="2">
        <v>110004087880</v>
      </c>
      <c r="B183">
        <v>2024</v>
      </c>
      <c r="C183" t="s">
        <v>1363</v>
      </c>
      <c r="D183" t="s">
        <v>1364</v>
      </c>
      <c r="E183" t="s">
        <v>1365</v>
      </c>
      <c r="F183" t="s">
        <v>1366</v>
      </c>
      <c r="G183" t="s">
        <v>1367</v>
      </c>
      <c r="H183">
        <v>43.270670000000003</v>
      </c>
      <c r="I183">
        <v>-71.590410000000006</v>
      </c>
      <c r="J183" t="e">
        <v>#N/A</v>
      </c>
      <c r="K183" s="2">
        <v>110004087880</v>
      </c>
      <c r="L183" t="s">
        <v>93</v>
      </c>
      <c r="M183">
        <v>4959</v>
      </c>
      <c r="N183" t="s">
        <v>1351</v>
      </c>
      <c r="O183" t="e">
        <v>#N/A</v>
      </c>
      <c r="P183" t="e">
        <v>#N/A</v>
      </c>
      <c r="Q183" t="e">
        <v>#N/A</v>
      </c>
      <c r="R183">
        <v>250</v>
      </c>
      <c r="S183">
        <v>3.4048214E-2</v>
      </c>
      <c r="T183">
        <f t="shared" si="18"/>
        <v>1.3619285600000001E-4</v>
      </c>
      <c r="U183">
        <f t="shared" si="19"/>
        <v>1.6213435238095239E-3</v>
      </c>
      <c r="V183">
        <v>0</v>
      </c>
      <c r="W183" t="s">
        <v>95</v>
      </c>
      <c r="X183" t="s">
        <v>96</v>
      </c>
      <c r="Y183" t="s">
        <v>96</v>
      </c>
      <c r="Z183" t="s">
        <v>1368</v>
      </c>
      <c r="AA183" t="s">
        <v>1369</v>
      </c>
      <c r="AB183" s="2" t="e">
        <v>#N/A</v>
      </c>
      <c r="AC183" t="e">
        <v>#N/A</v>
      </c>
      <c r="AD183" t="s">
        <v>115</v>
      </c>
      <c r="AE183" t="s">
        <v>116</v>
      </c>
      <c r="AF183">
        <v>2021</v>
      </c>
      <c r="AG183" s="2">
        <v>110004087880</v>
      </c>
      <c r="AH183" s="2" t="s">
        <v>101</v>
      </c>
      <c r="AI183" t="s">
        <v>101</v>
      </c>
      <c r="AJ183" t="s">
        <v>101</v>
      </c>
      <c r="AK183" t="s">
        <v>101</v>
      </c>
      <c r="AL183" t="s">
        <v>101</v>
      </c>
      <c r="AM183" t="s">
        <v>101</v>
      </c>
      <c r="AN183" t="s">
        <v>101</v>
      </c>
      <c r="AO183" t="s">
        <v>101</v>
      </c>
      <c r="AP183" t="s">
        <v>101</v>
      </c>
      <c r="AQ183" t="s">
        <v>101</v>
      </c>
      <c r="AR183" t="s">
        <v>101</v>
      </c>
      <c r="AS183" t="s">
        <v>101</v>
      </c>
      <c r="AT183" t="s">
        <v>101</v>
      </c>
      <c r="AU183" t="s">
        <v>101</v>
      </c>
      <c r="AV183" t="s">
        <v>101</v>
      </c>
      <c r="AW183" t="s">
        <v>101</v>
      </c>
      <c r="AX183" t="s">
        <v>101</v>
      </c>
      <c r="AY183" t="s">
        <v>101</v>
      </c>
      <c r="AZ183" t="s">
        <v>101</v>
      </c>
      <c r="BA183" t="s">
        <v>101</v>
      </c>
      <c r="BB183" t="s">
        <v>101</v>
      </c>
      <c r="BC183" t="s">
        <v>101</v>
      </c>
      <c r="BD183" t="s">
        <v>101</v>
      </c>
      <c r="BE183" t="s">
        <v>101</v>
      </c>
      <c r="BF183" t="s">
        <v>101</v>
      </c>
      <c r="BG183" t="s">
        <v>101</v>
      </c>
      <c r="BH183" t="s">
        <v>101</v>
      </c>
      <c r="BI183" t="s">
        <v>101</v>
      </c>
      <c r="BJ183" t="s">
        <v>101</v>
      </c>
      <c r="BK183" t="s">
        <v>101</v>
      </c>
      <c r="BL183" t="s">
        <v>101</v>
      </c>
      <c r="BM183" t="s">
        <v>101</v>
      </c>
      <c r="BN183" t="s">
        <v>101</v>
      </c>
      <c r="BO183" t="s">
        <v>101</v>
      </c>
      <c r="BP183" t="s">
        <v>101</v>
      </c>
      <c r="BQ183" t="s">
        <v>101</v>
      </c>
      <c r="BR183" t="s">
        <v>101</v>
      </c>
      <c r="BS183" t="s">
        <v>1216</v>
      </c>
      <c r="BT183" t="s">
        <v>101</v>
      </c>
      <c r="BU183" t="s">
        <v>101</v>
      </c>
      <c r="BV183" t="s">
        <v>101</v>
      </c>
      <c r="BW183" t="s">
        <v>1216</v>
      </c>
      <c r="BX183" t="s">
        <v>101</v>
      </c>
      <c r="BY183" t="s">
        <v>101</v>
      </c>
      <c r="BZ183" t="s">
        <v>101</v>
      </c>
      <c r="CA183" t="s">
        <v>101</v>
      </c>
      <c r="CB183" t="s">
        <v>101</v>
      </c>
      <c r="CC183" t="s">
        <v>101</v>
      </c>
      <c r="CD183" t="s">
        <v>101</v>
      </c>
      <c r="CE183" t="s">
        <v>101</v>
      </c>
      <c r="CF183" t="s">
        <v>101</v>
      </c>
      <c r="CG183" t="s">
        <v>101</v>
      </c>
      <c r="CH183" t="s">
        <v>101</v>
      </c>
      <c r="CI183" t="s">
        <v>101</v>
      </c>
    </row>
    <row r="184" spans="1:87" x14ac:dyDescent="0.25">
      <c r="A184" s="2">
        <v>110004143524</v>
      </c>
      <c r="B184">
        <v>2023</v>
      </c>
      <c r="C184" t="s">
        <v>1370</v>
      </c>
      <c r="D184" t="s">
        <v>1371</v>
      </c>
      <c r="E184" t="s">
        <v>1372</v>
      </c>
      <c r="F184" t="s">
        <v>110</v>
      </c>
      <c r="G184" s="1" t="s">
        <v>1373</v>
      </c>
      <c r="H184">
        <v>40.823860000000003</v>
      </c>
      <c r="I184">
        <v>-73.989034000000004</v>
      </c>
      <c r="J184" t="e">
        <v>#N/A</v>
      </c>
      <c r="K184" s="2">
        <v>110004143524</v>
      </c>
      <c r="L184" t="s">
        <v>93</v>
      </c>
      <c r="M184">
        <v>5812</v>
      </c>
      <c r="N184" t="s">
        <v>1374</v>
      </c>
      <c r="O184" t="e">
        <v>#N/A</v>
      </c>
      <c r="P184" t="e">
        <v>#N/A</v>
      </c>
      <c r="Q184" t="e">
        <v>#N/A</v>
      </c>
      <c r="R184">
        <v>250</v>
      </c>
      <c r="S184">
        <v>1.08621E-3</v>
      </c>
      <c r="T184">
        <f t="shared" si="18"/>
        <v>4.3448399999999997E-6</v>
      </c>
      <c r="U184">
        <f t="shared" si="19"/>
        <v>5.1724285714285714E-5</v>
      </c>
      <c r="V184">
        <v>0</v>
      </c>
      <c r="W184" t="s">
        <v>95</v>
      </c>
      <c r="X184" t="s">
        <v>96</v>
      </c>
      <c r="Y184" t="s">
        <v>96</v>
      </c>
      <c r="Z184" t="s">
        <v>1375</v>
      </c>
      <c r="AA184" t="s">
        <v>1215</v>
      </c>
      <c r="AB184" s="2" t="e">
        <v>#N/A</v>
      </c>
      <c r="AC184" t="e">
        <v>#N/A</v>
      </c>
      <c r="AD184" t="e">
        <v>#N/A</v>
      </c>
      <c r="AE184" t="s">
        <v>116</v>
      </c>
      <c r="AF184">
        <v>2021</v>
      </c>
      <c r="AG184" s="2">
        <v>110004143524</v>
      </c>
      <c r="AH184" s="2" t="s">
        <v>101</v>
      </c>
      <c r="AI184" t="s">
        <v>101</v>
      </c>
      <c r="AJ184" t="s">
        <v>101</v>
      </c>
      <c r="AK184" t="s">
        <v>101</v>
      </c>
      <c r="AL184" t="s">
        <v>101</v>
      </c>
      <c r="AM184" t="s">
        <v>101</v>
      </c>
      <c r="AN184" t="s">
        <v>101</v>
      </c>
      <c r="AO184" t="s">
        <v>101</v>
      </c>
      <c r="AP184" t="s">
        <v>101</v>
      </c>
      <c r="AQ184" t="s">
        <v>101</v>
      </c>
      <c r="AR184" t="s">
        <v>101</v>
      </c>
      <c r="AS184" t="s">
        <v>101</v>
      </c>
      <c r="AT184" t="s">
        <v>101</v>
      </c>
      <c r="AU184" t="s">
        <v>101</v>
      </c>
      <c r="AV184" t="s">
        <v>101</v>
      </c>
      <c r="AW184" t="s">
        <v>101</v>
      </c>
      <c r="AX184" t="s">
        <v>101</v>
      </c>
      <c r="AY184" t="s">
        <v>101</v>
      </c>
      <c r="AZ184" t="s">
        <v>101</v>
      </c>
      <c r="BA184" t="s">
        <v>101</v>
      </c>
      <c r="BB184" t="s">
        <v>101</v>
      </c>
      <c r="BC184" t="s">
        <v>101</v>
      </c>
      <c r="BD184" t="s">
        <v>101</v>
      </c>
      <c r="BE184" t="s">
        <v>101</v>
      </c>
      <c r="BF184" t="s">
        <v>101</v>
      </c>
      <c r="BG184" t="s">
        <v>101</v>
      </c>
      <c r="BH184" t="s">
        <v>101</v>
      </c>
      <c r="BI184" t="s">
        <v>101</v>
      </c>
      <c r="BJ184" t="s">
        <v>101</v>
      </c>
      <c r="BK184" t="s">
        <v>101</v>
      </c>
      <c r="BL184" t="s">
        <v>101</v>
      </c>
      <c r="BM184" t="s">
        <v>101</v>
      </c>
      <c r="BN184" t="s">
        <v>101</v>
      </c>
      <c r="BO184" t="s">
        <v>101</v>
      </c>
      <c r="BP184" t="s">
        <v>101</v>
      </c>
      <c r="BQ184" t="s">
        <v>101</v>
      </c>
      <c r="BR184" t="s">
        <v>101</v>
      </c>
      <c r="BS184" t="s">
        <v>1216</v>
      </c>
      <c r="BT184" t="s">
        <v>101</v>
      </c>
      <c r="BU184" t="s">
        <v>101</v>
      </c>
      <c r="BV184" t="s">
        <v>101</v>
      </c>
      <c r="BW184" t="s">
        <v>1216</v>
      </c>
      <c r="BX184" t="s">
        <v>101</v>
      </c>
      <c r="BY184" t="s">
        <v>101</v>
      </c>
      <c r="BZ184" t="s">
        <v>101</v>
      </c>
      <c r="CA184" t="s">
        <v>101</v>
      </c>
      <c r="CB184" t="s">
        <v>101</v>
      </c>
      <c r="CC184" t="s">
        <v>101</v>
      </c>
      <c r="CD184" t="s">
        <v>101</v>
      </c>
      <c r="CE184" t="s">
        <v>101</v>
      </c>
      <c r="CF184" t="s">
        <v>101</v>
      </c>
      <c r="CG184" t="s">
        <v>101</v>
      </c>
      <c r="CH184" t="s">
        <v>101</v>
      </c>
      <c r="CI184" t="s">
        <v>101</v>
      </c>
    </row>
    <row r="185" spans="1:87" x14ac:dyDescent="0.25">
      <c r="A185" s="2">
        <v>110004300596</v>
      </c>
      <c r="B185">
        <v>2023</v>
      </c>
      <c r="C185" t="s">
        <v>1376</v>
      </c>
      <c r="D185" t="s">
        <v>1377</v>
      </c>
      <c r="E185" t="s">
        <v>1378</v>
      </c>
      <c r="F185" t="s">
        <v>999</v>
      </c>
      <c r="G185" t="s">
        <v>1379</v>
      </c>
      <c r="H185">
        <v>36.170819999999999</v>
      </c>
      <c r="I185">
        <v>-115.14431</v>
      </c>
      <c r="J185" t="e">
        <v>#N/A</v>
      </c>
      <c r="K185" s="2">
        <v>110004300596</v>
      </c>
      <c r="L185" t="s">
        <v>93</v>
      </c>
      <c r="M185">
        <v>7011</v>
      </c>
      <c r="N185" t="s">
        <v>1380</v>
      </c>
      <c r="O185" t="e">
        <v>#N/A</v>
      </c>
      <c r="P185" t="e">
        <v>#N/A</v>
      </c>
      <c r="Q185" t="e">
        <v>#N/A</v>
      </c>
      <c r="R185">
        <v>250</v>
      </c>
      <c r="S185">
        <v>2.289878E-3</v>
      </c>
      <c r="T185">
        <f t="shared" si="18"/>
        <v>9.1595120000000005E-6</v>
      </c>
      <c r="U185">
        <f t="shared" si="19"/>
        <v>1.0904180952380952E-4</v>
      </c>
      <c r="V185">
        <v>0</v>
      </c>
      <c r="W185" t="s">
        <v>95</v>
      </c>
      <c r="X185" t="s">
        <v>96</v>
      </c>
      <c r="Y185" t="s">
        <v>96</v>
      </c>
      <c r="Z185" t="s">
        <v>1381</v>
      </c>
      <c r="AA185" t="s">
        <v>1382</v>
      </c>
      <c r="AB185" s="2" t="e">
        <v>#N/A</v>
      </c>
      <c r="AC185" t="e">
        <v>#N/A</v>
      </c>
      <c r="AD185" t="s">
        <v>115</v>
      </c>
      <c r="AE185" t="s">
        <v>116</v>
      </c>
      <c r="AF185">
        <v>2021</v>
      </c>
      <c r="AG185" s="2">
        <v>110004300596</v>
      </c>
      <c r="AH185" s="2" t="s">
        <v>101</v>
      </c>
      <c r="AI185" t="s">
        <v>101</v>
      </c>
      <c r="AJ185" t="s">
        <v>101</v>
      </c>
      <c r="AK185" t="s">
        <v>101</v>
      </c>
      <c r="AL185" t="s">
        <v>101</v>
      </c>
      <c r="AM185" t="s">
        <v>101</v>
      </c>
      <c r="AN185" t="s">
        <v>101</v>
      </c>
      <c r="AO185" t="s">
        <v>101</v>
      </c>
      <c r="AP185" t="s">
        <v>101</v>
      </c>
      <c r="AQ185" t="s">
        <v>101</v>
      </c>
      <c r="AR185" t="s">
        <v>101</v>
      </c>
      <c r="AS185" t="s">
        <v>101</v>
      </c>
      <c r="AT185" t="s">
        <v>101</v>
      </c>
      <c r="AU185" t="s">
        <v>101</v>
      </c>
      <c r="AV185" t="s">
        <v>101</v>
      </c>
      <c r="AW185" t="s">
        <v>101</v>
      </c>
      <c r="AX185" t="s">
        <v>101</v>
      </c>
      <c r="AY185" t="s">
        <v>101</v>
      </c>
      <c r="AZ185" t="s">
        <v>101</v>
      </c>
      <c r="BA185" t="s">
        <v>101</v>
      </c>
      <c r="BB185" t="s">
        <v>101</v>
      </c>
      <c r="BC185" t="s">
        <v>101</v>
      </c>
      <c r="BD185" t="s">
        <v>101</v>
      </c>
      <c r="BE185" t="s">
        <v>101</v>
      </c>
      <c r="BF185" t="s">
        <v>101</v>
      </c>
      <c r="BG185" t="s">
        <v>101</v>
      </c>
      <c r="BH185" t="s">
        <v>101</v>
      </c>
      <c r="BI185" t="s">
        <v>101</v>
      </c>
      <c r="BJ185" t="s">
        <v>101</v>
      </c>
      <c r="BK185" t="s">
        <v>101</v>
      </c>
      <c r="BL185" t="s">
        <v>101</v>
      </c>
      <c r="BM185" t="s">
        <v>101</v>
      </c>
      <c r="BN185" t="s">
        <v>101</v>
      </c>
      <c r="BO185" t="s">
        <v>101</v>
      </c>
      <c r="BP185" t="s">
        <v>101</v>
      </c>
      <c r="BQ185" t="s">
        <v>101</v>
      </c>
      <c r="BR185" t="s">
        <v>101</v>
      </c>
      <c r="BS185" t="s">
        <v>1216</v>
      </c>
      <c r="BT185" t="s">
        <v>101</v>
      </c>
      <c r="BU185" t="s">
        <v>101</v>
      </c>
      <c r="BV185" t="s">
        <v>101</v>
      </c>
      <c r="BW185" t="s">
        <v>1216</v>
      </c>
      <c r="BX185" t="s">
        <v>101</v>
      </c>
      <c r="BY185" t="s">
        <v>101</v>
      </c>
      <c r="BZ185" t="s">
        <v>101</v>
      </c>
      <c r="CA185" t="s">
        <v>101</v>
      </c>
      <c r="CB185" t="s">
        <v>101</v>
      </c>
      <c r="CC185" t="s">
        <v>101</v>
      </c>
      <c r="CD185" t="s">
        <v>101</v>
      </c>
      <c r="CE185" t="s">
        <v>101</v>
      </c>
      <c r="CF185" t="s">
        <v>101</v>
      </c>
      <c r="CG185" t="s">
        <v>101</v>
      </c>
      <c r="CH185" t="s">
        <v>101</v>
      </c>
      <c r="CI185" t="s">
        <v>101</v>
      </c>
    </row>
    <row r="186" spans="1:87" x14ac:dyDescent="0.25">
      <c r="A186" s="2">
        <v>110004306938</v>
      </c>
      <c r="B186">
        <v>2024</v>
      </c>
      <c r="C186" t="s">
        <v>1383</v>
      </c>
      <c r="D186" t="s">
        <v>1384</v>
      </c>
      <c r="E186" t="s">
        <v>1378</v>
      </c>
      <c r="F186" t="s">
        <v>999</v>
      </c>
      <c r="G186">
        <v>89109</v>
      </c>
      <c r="H186">
        <v>36.122100000000003</v>
      </c>
      <c r="I186">
        <v>-115.17139</v>
      </c>
      <c r="J186" t="e">
        <v>#N/A</v>
      </c>
      <c r="K186" s="2">
        <v>110004306938</v>
      </c>
      <c r="L186" t="s">
        <v>162</v>
      </c>
      <c r="M186">
        <v>7011</v>
      </c>
      <c r="N186" t="s">
        <v>1380</v>
      </c>
      <c r="O186" t="e">
        <v>#N/A</v>
      </c>
      <c r="P186" t="e">
        <v>#N/A</v>
      </c>
      <c r="Q186" t="e">
        <v>#N/A</v>
      </c>
      <c r="R186">
        <v>250</v>
      </c>
      <c r="S186">
        <v>0.679209497</v>
      </c>
      <c r="T186">
        <f t="shared" si="18"/>
        <v>2.7168379880000001E-3</v>
      </c>
      <c r="U186">
        <f t="shared" si="19"/>
        <v>3.2343309380952381E-2</v>
      </c>
      <c r="V186">
        <v>0</v>
      </c>
      <c r="W186" t="s">
        <v>95</v>
      </c>
      <c r="X186" t="s">
        <v>96</v>
      </c>
      <c r="Y186" t="s">
        <v>96</v>
      </c>
      <c r="Z186" t="s">
        <v>1385</v>
      </c>
      <c r="AA186" t="s">
        <v>1386</v>
      </c>
      <c r="AB186" s="2">
        <v>15010015000432</v>
      </c>
      <c r="AC186" t="e">
        <v>#N/A</v>
      </c>
      <c r="AD186" t="s">
        <v>115</v>
      </c>
      <c r="AE186" t="s">
        <v>116</v>
      </c>
      <c r="AF186">
        <v>2021</v>
      </c>
      <c r="AG186" s="2">
        <v>110004306938</v>
      </c>
      <c r="AH186" s="2">
        <v>110004306938</v>
      </c>
      <c r="AL186">
        <v>2023</v>
      </c>
      <c r="AM186">
        <v>15010015000432</v>
      </c>
      <c r="AN186" t="s">
        <v>1386</v>
      </c>
      <c r="AO186">
        <v>0.86399999999999999</v>
      </c>
      <c r="AP186">
        <v>0.86399999999999999</v>
      </c>
      <c r="AQ186">
        <v>5.6358749999999999E-2</v>
      </c>
      <c r="AR186" t="s">
        <v>102</v>
      </c>
      <c r="AS186">
        <v>0.86399999999999999</v>
      </c>
      <c r="AT186">
        <v>1.33680672</v>
      </c>
      <c r="AU186">
        <v>22069994</v>
      </c>
      <c r="AV186" t="s">
        <v>1387</v>
      </c>
      <c r="AW186">
        <v>3</v>
      </c>
      <c r="AX186">
        <v>2.141</v>
      </c>
      <c r="AY186">
        <v>13.016</v>
      </c>
      <c r="AZ186">
        <v>10.823</v>
      </c>
      <c r="BA186">
        <v>5.5810000000000004</v>
      </c>
      <c r="BB186">
        <v>1.0489999999999999</v>
      </c>
      <c r="BC186">
        <v>0.86399999999999999</v>
      </c>
      <c r="BD186">
        <v>0</v>
      </c>
      <c r="BE186">
        <v>0.72599999999999998</v>
      </c>
      <c r="BF186">
        <v>1.9790000000000001</v>
      </c>
      <c r="BG186">
        <v>1.466</v>
      </c>
      <c r="BH186">
        <v>1.2609999999999999</v>
      </c>
      <c r="BI186">
        <v>3.1419999999999999</v>
      </c>
      <c r="BJ186">
        <v>18.234000000000002</v>
      </c>
      <c r="BK186" t="s">
        <v>60</v>
      </c>
      <c r="BL186">
        <v>0.72599999999999998</v>
      </c>
      <c r="BM186">
        <v>1.7750611246943799</v>
      </c>
      <c r="BN186">
        <v>0.96511403431753195</v>
      </c>
      <c r="BO186">
        <v>5.2347188264058699</v>
      </c>
      <c r="BP186">
        <v>2.5050786911390599</v>
      </c>
      <c r="BQ186">
        <v>3.2684760880195598</v>
      </c>
      <c r="BR186">
        <v>3.2684760880195598</v>
      </c>
      <c r="BS186" t="s">
        <v>176</v>
      </c>
      <c r="BT186">
        <v>3.2684760880195598</v>
      </c>
      <c r="BU186" t="s">
        <v>176</v>
      </c>
      <c r="BV186">
        <v>3.2684760880195598</v>
      </c>
      <c r="BW186" t="s">
        <v>176</v>
      </c>
      <c r="BX186" s="8">
        <f>($T186*'Conversion Factors'!$B$3)/($BV186*'Conversion Factors'!$B$4)</f>
        <v>0.83122467928048716</v>
      </c>
      <c r="BY186" s="8">
        <f>($T186*'Conversion Factors'!$B$3)/($BR186*'Conversion Factors'!$B$4)</f>
        <v>0.83122467928048716</v>
      </c>
      <c r="BZ186" s="8">
        <f>($T186*'Conversion Factors'!$B$3)/($BT186*'Conversion Factors'!$B$4)</f>
        <v>0.83122467928048716</v>
      </c>
      <c r="CA186" s="8">
        <f>($U186*'Conversion Factors'!$B$3)/($BV186*'Conversion Factors'!$B$4)</f>
        <v>9.8955318961962764</v>
      </c>
      <c r="CB186" s="8">
        <f>($U186*'Conversion Factors'!$B$3)/($BR186*'Conversion Factors'!$B$4)</f>
        <v>9.8955318961962764</v>
      </c>
      <c r="CC186" s="8">
        <f>($U186*'Conversion Factors'!$B$3)/($BT186*'Conversion Factors'!$B$4)</f>
        <v>9.8955318961962764</v>
      </c>
      <c r="CD186" t="str">
        <f t="shared" si="22"/>
        <v>NO</v>
      </c>
      <c r="CE186" t="str">
        <f t="shared" si="23"/>
        <v>NO</v>
      </c>
      <c r="CF186" t="str">
        <f t="shared" si="24"/>
        <v>NO</v>
      </c>
      <c r="CG186" t="str">
        <f t="shared" si="25"/>
        <v>NO</v>
      </c>
      <c r="CH186" s="8">
        <f t="shared" si="20"/>
        <v>2.061569145040891E-2</v>
      </c>
      <c r="CI186" t="str">
        <f t="shared" si="21"/>
        <v>NO</v>
      </c>
    </row>
    <row r="187" spans="1:87" x14ac:dyDescent="0.25">
      <c r="A187" s="2">
        <v>110005219913</v>
      </c>
      <c r="B187">
        <v>2023</v>
      </c>
      <c r="C187" t="s">
        <v>1388</v>
      </c>
      <c r="D187" t="s">
        <v>1389</v>
      </c>
      <c r="E187" t="s">
        <v>1390</v>
      </c>
      <c r="F187" t="s">
        <v>1247</v>
      </c>
      <c r="G187">
        <v>22302</v>
      </c>
      <c r="H187">
        <v>38.829189999999997</v>
      </c>
      <c r="I187">
        <v>-77.084609999999998</v>
      </c>
      <c r="J187" t="e">
        <v>#N/A</v>
      </c>
      <c r="K187" s="2">
        <v>110005219913</v>
      </c>
      <c r="L187" t="s">
        <v>93</v>
      </c>
      <c r="M187">
        <v>1794</v>
      </c>
      <c r="N187" t="s">
        <v>1391</v>
      </c>
      <c r="O187" t="e">
        <v>#N/A</v>
      </c>
      <c r="P187" t="e">
        <v>#N/A</v>
      </c>
      <c r="Q187" t="e">
        <v>#N/A</v>
      </c>
      <c r="R187">
        <v>250</v>
      </c>
      <c r="S187">
        <v>3.2356279999999999E-3</v>
      </c>
      <c r="T187">
        <f t="shared" si="18"/>
        <v>1.2942512E-5</v>
      </c>
      <c r="U187">
        <f t="shared" si="19"/>
        <v>1.540775238095238E-4</v>
      </c>
      <c r="V187">
        <v>0</v>
      </c>
      <c r="W187" t="s">
        <v>95</v>
      </c>
      <c r="X187" t="s">
        <v>96</v>
      </c>
      <c r="Y187" t="s">
        <v>96</v>
      </c>
      <c r="Z187" t="s">
        <v>1392</v>
      </c>
      <c r="AA187" t="s">
        <v>1393</v>
      </c>
      <c r="AB187" s="2" t="e">
        <v>#N/A</v>
      </c>
      <c r="AC187" t="e">
        <v>#N/A</v>
      </c>
      <c r="AD187" t="s">
        <v>115</v>
      </c>
      <c r="AE187" t="s">
        <v>116</v>
      </c>
      <c r="AF187">
        <v>2021</v>
      </c>
      <c r="AG187" s="2">
        <v>110005219913</v>
      </c>
      <c r="AH187" s="2" t="s">
        <v>101</v>
      </c>
      <c r="AI187" t="s">
        <v>101</v>
      </c>
      <c r="AJ187" t="s">
        <v>101</v>
      </c>
      <c r="AK187" t="s">
        <v>101</v>
      </c>
      <c r="AL187" t="s">
        <v>101</v>
      </c>
      <c r="AM187" t="s">
        <v>101</v>
      </c>
      <c r="AN187" t="s">
        <v>101</v>
      </c>
      <c r="AO187" t="s">
        <v>101</v>
      </c>
      <c r="AP187" t="s">
        <v>101</v>
      </c>
      <c r="AQ187" t="s">
        <v>101</v>
      </c>
      <c r="AR187" t="s">
        <v>101</v>
      </c>
      <c r="AS187" t="s">
        <v>101</v>
      </c>
      <c r="AT187" t="s">
        <v>101</v>
      </c>
      <c r="AU187" t="s">
        <v>101</v>
      </c>
      <c r="AV187" t="s">
        <v>101</v>
      </c>
      <c r="AW187" t="s">
        <v>101</v>
      </c>
      <c r="AX187" t="s">
        <v>101</v>
      </c>
      <c r="AY187" t="s">
        <v>101</v>
      </c>
      <c r="AZ187" t="s">
        <v>101</v>
      </c>
      <c r="BA187" t="s">
        <v>101</v>
      </c>
      <c r="BB187" t="s">
        <v>101</v>
      </c>
      <c r="BC187" t="s">
        <v>101</v>
      </c>
      <c r="BD187" t="s">
        <v>101</v>
      </c>
      <c r="BE187" t="s">
        <v>101</v>
      </c>
      <c r="BF187" t="s">
        <v>101</v>
      </c>
      <c r="BG187" t="s">
        <v>101</v>
      </c>
      <c r="BH187" t="s">
        <v>101</v>
      </c>
      <c r="BI187" t="s">
        <v>101</v>
      </c>
      <c r="BJ187" t="s">
        <v>101</v>
      </c>
      <c r="BK187" t="s">
        <v>101</v>
      </c>
      <c r="BL187" t="s">
        <v>101</v>
      </c>
      <c r="BM187" t="s">
        <v>101</v>
      </c>
      <c r="BN187" t="s">
        <v>101</v>
      </c>
      <c r="BO187" t="s">
        <v>101</v>
      </c>
      <c r="BP187" t="s">
        <v>101</v>
      </c>
      <c r="BQ187" t="s">
        <v>101</v>
      </c>
      <c r="BR187" t="s">
        <v>101</v>
      </c>
      <c r="BS187" t="s">
        <v>1216</v>
      </c>
      <c r="BT187" t="s">
        <v>101</v>
      </c>
      <c r="BU187" t="s">
        <v>101</v>
      </c>
      <c r="BV187" t="s">
        <v>101</v>
      </c>
      <c r="BW187" t="s">
        <v>1216</v>
      </c>
      <c r="BX187" t="s">
        <v>101</v>
      </c>
      <c r="BY187" t="s">
        <v>101</v>
      </c>
      <c r="BZ187" t="s">
        <v>101</v>
      </c>
      <c r="CA187" t="s">
        <v>101</v>
      </c>
      <c r="CB187" t="s">
        <v>101</v>
      </c>
      <c r="CC187" t="s">
        <v>101</v>
      </c>
      <c r="CD187" t="s">
        <v>101</v>
      </c>
      <c r="CE187" t="s">
        <v>101</v>
      </c>
      <c r="CF187" t="s">
        <v>101</v>
      </c>
      <c r="CG187" t="s">
        <v>101</v>
      </c>
      <c r="CH187" t="s">
        <v>101</v>
      </c>
      <c r="CI187" t="s">
        <v>101</v>
      </c>
    </row>
    <row r="188" spans="1:87" x14ac:dyDescent="0.25">
      <c r="A188" s="2">
        <v>110005726802</v>
      </c>
      <c r="B188">
        <v>2020</v>
      </c>
      <c r="C188" t="s">
        <v>1394</v>
      </c>
      <c r="D188" t="s">
        <v>1395</v>
      </c>
      <c r="E188" t="s">
        <v>1396</v>
      </c>
      <c r="F188" t="s">
        <v>1139</v>
      </c>
      <c r="G188" t="s">
        <v>1397</v>
      </c>
      <c r="H188">
        <v>21.304500000000001</v>
      </c>
      <c r="I188">
        <v>-157.88205600000001</v>
      </c>
      <c r="J188" t="e">
        <v>#N/A</v>
      </c>
      <c r="K188" s="2">
        <v>110005726802</v>
      </c>
      <c r="L188" t="s">
        <v>352</v>
      </c>
      <c r="M188">
        <v>4952</v>
      </c>
      <c r="N188" t="s">
        <v>353</v>
      </c>
      <c r="O188" t="e">
        <v>#N/A</v>
      </c>
      <c r="P188" t="e">
        <v>#N/A</v>
      </c>
      <c r="Q188" t="e">
        <v>#N/A</v>
      </c>
      <c r="R188">
        <v>365</v>
      </c>
      <c r="S188">
        <v>10.63046016</v>
      </c>
      <c r="T188">
        <f t="shared" si="18"/>
        <v>2.9124548383561644E-2</v>
      </c>
      <c r="U188">
        <f t="shared" si="19"/>
        <v>0.50621238857142858</v>
      </c>
      <c r="V188">
        <v>0</v>
      </c>
      <c r="W188" t="s">
        <v>95</v>
      </c>
      <c r="X188" t="s">
        <v>96</v>
      </c>
      <c r="Y188" t="s">
        <v>96</v>
      </c>
      <c r="Z188" t="s">
        <v>1398</v>
      </c>
      <c r="AA188" t="s">
        <v>905</v>
      </c>
      <c r="AB188" s="2">
        <v>20060000003277</v>
      </c>
      <c r="AC188" t="e">
        <v>#N/A</v>
      </c>
      <c r="AD188" t="s">
        <v>148</v>
      </c>
      <c r="AE188" t="s">
        <v>352</v>
      </c>
      <c r="AF188">
        <v>2015</v>
      </c>
      <c r="AG188" s="2">
        <v>110005726802</v>
      </c>
      <c r="AH188" s="2">
        <v>110005726802</v>
      </c>
      <c r="AL188">
        <v>2023</v>
      </c>
      <c r="AM188">
        <v>20060000003277</v>
      </c>
      <c r="AN188" t="s">
        <v>905</v>
      </c>
      <c r="AO188">
        <v>77.5</v>
      </c>
      <c r="AP188">
        <v>59.71</v>
      </c>
      <c r="AQ188">
        <v>58.25</v>
      </c>
      <c r="AR188" t="s">
        <v>102</v>
      </c>
      <c r="AS188">
        <v>59.71</v>
      </c>
      <c r="AT188">
        <v>92.385103299999997</v>
      </c>
      <c r="AU188" t="s">
        <v>101</v>
      </c>
      <c r="AV188" t="s">
        <v>101</v>
      </c>
      <c r="AW188" t="s">
        <v>101</v>
      </c>
      <c r="AX188" t="s">
        <v>101</v>
      </c>
      <c r="AY188" t="s">
        <v>101</v>
      </c>
      <c r="AZ188" t="s">
        <v>101</v>
      </c>
      <c r="BA188" t="s">
        <v>101</v>
      </c>
      <c r="BB188" t="s">
        <v>101</v>
      </c>
      <c r="BC188" t="s">
        <v>101</v>
      </c>
      <c r="BD188" t="s">
        <v>101</v>
      </c>
      <c r="BE188" t="s">
        <v>101</v>
      </c>
      <c r="BF188" t="s">
        <v>101</v>
      </c>
      <c r="BG188" t="s">
        <v>101</v>
      </c>
      <c r="BH188" t="s">
        <v>101</v>
      </c>
      <c r="BI188" t="s">
        <v>101</v>
      </c>
      <c r="BJ188" t="s">
        <v>101</v>
      </c>
      <c r="BK188" t="s">
        <v>101</v>
      </c>
      <c r="BL188" t="s">
        <v>101</v>
      </c>
      <c r="BM188" t="s">
        <v>101</v>
      </c>
      <c r="BN188" t="s">
        <v>101</v>
      </c>
      <c r="BO188" t="s">
        <v>101</v>
      </c>
      <c r="BP188" t="s">
        <v>101</v>
      </c>
      <c r="BQ188" t="s">
        <v>101</v>
      </c>
      <c r="BR188" t="s">
        <v>101</v>
      </c>
      <c r="BS188" t="s">
        <v>374</v>
      </c>
      <c r="BT188" t="s">
        <v>101</v>
      </c>
      <c r="BU188" t="s">
        <v>374</v>
      </c>
      <c r="BV188" t="s">
        <v>101</v>
      </c>
      <c r="BW188" t="s">
        <v>374</v>
      </c>
      <c r="BX188" t="s">
        <v>101</v>
      </c>
      <c r="BY188" t="s">
        <v>101</v>
      </c>
      <c r="BZ188" t="s">
        <v>101</v>
      </c>
      <c r="CA188" t="s">
        <v>101</v>
      </c>
      <c r="CB188" t="s">
        <v>101</v>
      </c>
      <c r="CC188" t="s">
        <v>101</v>
      </c>
      <c r="CD188" t="s">
        <v>101</v>
      </c>
      <c r="CE188" t="s">
        <v>101</v>
      </c>
      <c r="CF188" t="s">
        <v>101</v>
      </c>
      <c r="CG188" t="s">
        <v>101</v>
      </c>
      <c r="CH188" t="s">
        <v>101</v>
      </c>
      <c r="CI188" t="s">
        <v>101</v>
      </c>
    </row>
    <row r="189" spans="1:87" x14ac:dyDescent="0.25">
      <c r="A189" s="2">
        <v>110005791107</v>
      </c>
      <c r="B189">
        <v>2015</v>
      </c>
      <c r="C189" t="s">
        <v>1399</v>
      </c>
      <c r="D189" t="s">
        <v>1400</v>
      </c>
      <c r="E189" t="s">
        <v>1401</v>
      </c>
      <c r="F189" t="s">
        <v>1402</v>
      </c>
      <c r="G189">
        <v>83704</v>
      </c>
      <c r="H189">
        <v>43.60971</v>
      </c>
      <c r="I189">
        <v>-116.28819</v>
      </c>
      <c r="J189" t="e">
        <v>#N/A</v>
      </c>
      <c r="K189" s="2">
        <v>110005791107</v>
      </c>
      <c r="L189" t="s">
        <v>93</v>
      </c>
      <c r="M189" t="e">
        <v>#N/A</v>
      </c>
      <c r="N189" t="e">
        <v>#N/A</v>
      </c>
      <c r="O189" t="e">
        <v>#N/A</v>
      </c>
      <c r="P189" t="e">
        <v>#N/A</v>
      </c>
      <c r="Q189" t="e">
        <v>#N/A</v>
      </c>
      <c r="R189">
        <v>250</v>
      </c>
      <c r="S189">
        <v>0.144538573</v>
      </c>
      <c r="T189">
        <f t="shared" si="18"/>
        <v>5.7815429200000002E-4</v>
      </c>
      <c r="U189">
        <f t="shared" si="19"/>
        <v>6.8827891904761906E-3</v>
      </c>
      <c r="V189">
        <v>0</v>
      </c>
      <c r="W189" t="s">
        <v>95</v>
      </c>
      <c r="X189" t="s">
        <v>96</v>
      </c>
      <c r="Y189" t="s">
        <v>96</v>
      </c>
      <c r="Z189" t="s">
        <v>1403</v>
      </c>
      <c r="AA189" t="s">
        <v>1404</v>
      </c>
      <c r="AB189" s="2">
        <v>17050114001337</v>
      </c>
      <c r="AC189" t="e">
        <v>#N/A</v>
      </c>
      <c r="AD189" t="s">
        <v>148</v>
      </c>
      <c r="AE189" t="s">
        <v>116</v>
      </c>
      <c r="AF189">
        <v>2015</v>
      </c>
      <c r="AG189" s="2">
        <v>110005791107</v>
      </c>
      <c r="AH189" s="2">
        <v>110005791107</v>
      </c>
      <c r="AL189">
        <v>2023</v>
      </c>
      <c r="AM189">
        <v>17050114001337</v>
      </c>
      <c r="AN189" t="s">
        <v>1404</v>
      </c>
      <c r="AO189" t="s">
        <v>101</v>
      </c>
      <c r="AP189" t="s">
        <v>101</v>
      </c>
      <c r="AQ189" t="s">
        <v>101</v>
      </c>
      <c r="AR189" t="s">
        <v>102</v>
      </c>
      <c r="AS189" t="s">
        <v>101</v>
      </c>
      <c r="AT189" t="s">
        <v>101</v>
      </c>
      <c r="AU189" t="s">
        <v>101</v>
      </c>
      <c r="AV189" t="s">
        <v>101</v>
      </c>
      <c r="AW189" t="s">
        <v>101</v>
      </c>
      <c r="AX189" t="s">
        <v>101</v>
      </c>
      <c r="AY189" t="s">
        <v>101</v>
      </c>
      <c r="AZ189" t="s">
        <v>101</v>
      </c>
      <c r="BA189" t="s">
        <v>101</v>
      </c>
      <c r="BB189" t="s">
        <v>101</v>
      </c>
      <c r="BC189" t="s">
        <v>101</v>
      </c>
      <c r="BD189" t="s">
        <v>101</v>
      </c>
      <c r="BE189" t="s">
        <v>101</v>
      </c>
      <c r="BF189" t="s">
        <v>101</v>
      </c>
      <c r="BG189" t="s">
        <v>101</v>
      </c>
      <c r="BH189" t="s">
        <v>101</v>
      </c>
      <c r="BI189" t="s">
        <v>101</v>
      </c>
      <c r="BJ189" t="s">
        <v>101</v>
      </c>
      <c r="BK189" t="s">
        <v>101</v>
      </c>
      <c r="BL189" t="s">
        <v>101</v>
      </c>
      <c r="BM189" t="s">
        <v>101</v>
      </c>
      <c r="BN189" t="s">
        <v>101</v>
      </c>
      <c r="BO189" t="s">
        <v>101</v>
      </c>
      <c r="BP189" t="s">
        <v>101</v>
      </c>
      <c r="BQ189" t="s">
        <v>101</v>
      </c>
      <c r="BR189" t="s">
        <v>101</v>
      </c>
      <c r="BS189" t="s">
        <v>374</v>
      </c>
      <c r="BT189" t="s">
        <v>101</v>
      </c>
      <c r="BU189" t="s">
        <v>374</v>
      </c>
      <c r="BV189" t="s">
        <v>101</v>
      </c>
      <c r="BW189" t="s">
        <v>374</v>
      </c>
      <c r="BX189" t="s">
        <v>101</v>
      </c>
      <c r="BY189" t="s">
        <v>101</v>
      </c>
      <c r="BZ189" t="s">
        <v>101</v>
      </c>
      <c r="CA189" t="s">
        <v>101</v>
      </c>
      <c r="CB189" t="s">
        <v>101</v>
      </c>
      <c r="CC189" t="s">
        <v>101</v>
      </c>
      <c r="CD189" t="s">
        <v>101</v>
      </c>
      <c r="CE189" t="s">
        <v>101</v>
      </c>
      <c r="CF189" t="s">
        <v>101</v>
      </c>
      <c r="CG189" t="s">
        <v>101</v>
      </c>
      <c r="CH189" t="s">
        <v>101</v>
      </c>
      <c r="CI189" t="s">
        <v>101</v>
      </c>
    </row>
    <row r="190" spans="1:87" x14ac:dyDescent="0.25">
      <c r="A190" s="2">
        <v>110005972965</v>
      </c>
      <c r="B190">
        <v>2019</v>
      </c>
      <c r="C190" t="s">
        <v>1405</v>
      </c>
      <c r="D190" t="s">
        <v>1406</v>
      </c>
      <c r="E190" t="s">
        <v>1407</v>
      </c>
      <c r="F190" t="s">
        <v>455</v>
      </c>
      <c r="G190" t="s">
        <v>1408</v>
      </c>
      <c r="H190">
        <v>37.499200000000002</v>
      </c>
      <c r="I190">
        <v>-122.411</v>
      </c>
      <c r="J190" t="e">
        <v>#N/A</v>
      </c>
      <c r="K190" s="2">
        <v>110005972965</v>
      </c>
      <c r="L190" t="s">
        <v>848</v>
      </c>
      <c r="M190">
        <v>4953</v>
      </c>
      <c r="N190" t="s">
        <v>380</v>
      </c>
      <c r="O190" t="e">
        <v>#N/A</v>
      </c>
      <c r="P190" t="e">
        <v>#N/A</v>
      </c>
      <c r="Q190" t="e">
        <v>#N/A</v>
      </c>
      <c r="R190">
        <v>250</v>
      </c>
      <c r="S190">
        <v>2.4279099999999999E-4</v>
      </c>
      <c r="T190">
        <f t="shared" si="18"/>
        <v>9.7116399999999997E-7</v>
      </c>
      <c r="U190">
        <f t="shared" si="19"/>
        <v>1.156147619047619E-5</v>
      </c>
      <c r="V190">
        <v>0</v>
      </c>
      <c r="W190" t="s">
        <v>95</v>
      </c>
      <c r="X190" t="s">
        <v>96</v>
      </c>
      <c r="Y190" t="s">
        <v>96</v>
      </c>
      <c r="Z190" t="s">
        <v>1409</v>
      </c>
      <c r="AA190" t="s">
        <v>1410</v>
      </c>
      <c r="AB190" s="2">
        <v>18050006000165</v>
      </c>
      <c r="AC190" t="e">
        <v>#N/A</v>
      </c>
      <c r="AD190" t="s">
        <v>148</v>
      </c>
      <c r="AE190" t="s">
        <v>116</v>
      </c>
      <c r="AF190">
        <v>2015</v>
      </c>
      <c r="AG190" s="2">
        <v>110005972965</v>
      </c>
      <c r="AH190" s="2">
        <v>110005972965</v>
      </c>
      <c r="AL190">
        <v>2023</v>
      </c>
      <c r="AM190">
        <v>18050006000165</v>
      </c>
      <c r="AN190" t="s">
        <v>1410</v>
      </c>
      <c r="AO190">
        <v>0.1152</v>
      </c>
      <c r="AP190" t="s">
        <v>101</v>
      </c>
      <c r="AQ190">
        <v>0</v>
      </c>
      <c r="AR190" t="s">
        <v>102</v>
      </c>
      <c r="AS190">
        <v>0</v>
      </c>
      <c r="AT190">
        <v>0</v>
      </c>
      <c r="AU190">
        <v>17687805</v>
      </c>
      <c r="AV190" t="s">
        <v>1411</v>
      </c>
      <c r="AW190">
        <v>1</v>
      </c>
      <c r="AX190">
        <v>0.17</v>
      </c>
      <c r="AY190">
        <v>1.0249999999999999</v>
      </c>
      <c r="AZ190">
        <v>0.82699999999999996</v>
      </c>
      <c r="BA190">
        <v>0.46600000000000003</v>
      </c>
      <c r="BB190">
        <v>0.19800000000000001</v>
      </c>
      <c r="BC190">
        <v>0.06</v>
      </c>
      <c r="BD190">
        <v>0.05</v>
      </c>
      <c r="BE190">
        <v>3.3000000000000002E-2</v>
      </c>
      <c r="BF190">
        <v>0.01</v>
      </c>
      <c r="BG190">
        <v>1.7000000000000001E-2</v>
      </c>
      <c r="BH190">
        <v>1.4999999999999999E-2</v>
      </c>
      <c r="BI190">
        <v>7.0999999999999994E-2</v>
      </c>
      <c r="BJ190">
        <v>0.37</v>
      </c>
      <c r="BK190" t="s">
        <v>62</v>
      </c>
      <c r="BL190">
        <v>0.01</v>
      </c>
      <c r="BM190">
        <v>2.44498777506112E-2</v>
      </c>
      <c r="BN190">
        <v>1.14323902600209E-2</v>
      </c>
      <c r="BO190">
        <v>0.415647921760391</v>
      </c>
      <c r="BP190">
        <v>6.5320014338120999E-2</v>
      </c>
      <c r="BQ190">
        <v>0</v>
      </c>
      <c r="BR190">
        <v>2.44498777506112E-2</v>
      </c>
      <c r="BS190" t="s">
        <v>104</v>
      </c>
      <c r="BT190">
        <v>6.5320014338120999E-2</v>
      </c>
      <c r="BU190" t="s">
        <v>105</v>
      </c>
      <c r="BV190">
        <v>1.14323902600209E-2</v>
      </c>
      <c r="BW190" t="s">
        <v>106</v>
      </c>
      <c r="BX190" s="8">
        <f>($T190*'Conversion Factors'!$B$3)/($BV190*'Conversion Factors'!$B$4)</f>
        <v>8.4948464661512055E-2</v>
      </c>
      <c r="BY190" s="8">
        <f>($T190*'Conversion Factors'!$B$3)/($BR190*'Conversion Factors'!$B$4)</f>
        <v>3.9720607600000075E-2</v>
      </c>
      <c r="BZ190" s="8">
        <f>($T190*'Conversion Factors'!$B$3)/($BT190*'Conversion Factors'!$B$4)</f>
        <v>1.4867786081198471E-2</v>
      </c>
      <c r="CA190" s="8">
        <f>($U190*'Conversion Factors'!$B$3)/($BV190*'Conversion Factors'!$B$4)</f>
        <v>1.0112912459703816</v>
      </c>
      <c r="CB190" s="8">
        <f>($U190*'Conversion Factors'!$B$3)/($BR190*'Conversion Factors'!$B$4)</f>
        <v>0.47286437619047716</v>
      </c>
      <c r="CC190" s="8">
        <f>($U190*'Conversion Factors'!$B$3)/($BT190*'Conversion Factors'!$B$4)</f>
        <v>0.17699745334760086</v>
      </c>
      <c r="CD190" t="str">
        <f t="shared" si="22"/>
        <v>NO</v>
      </c>
      <c r="CE190" t="str">
        <f t="shared" si="23"/>
        <v>NO</v>
      </c>
      <c r="CF190" t="str">
        <f t="shared" si="24"/>
        <v>NO</v>
      </c>
      <c r="CG190" t="str">
        <f t="shared" si="25"/>
        <v>NO</v>
      </c>
      <c r="CH190" s="8">
        <f t="shared" si="20"/>
        <v>2.1068567624382951E-3</v>
      </c>
      <c r="CI190" t="str">
        <f t="shared" si="21"/>
        <v>NO</v>
      </c>
    </row>
    <row r="191" spans="1:87" x14ac:dyDescent="0.25">
      <c r="A191" s="2">
        <v>110006040989</v>
      </c>
      <c r="B191">
        <v>2024</v>
      </c>
      <c r="C191" t="s">
        <v>1412</v>
      </c>
      <c r="D191" t="s">
        <v>1413</v>
      </c>
      <c r="E191" t="s">
        <v>1414</v>
      </c>
      <c r="F191" t="s">
        <v>303</v>
      </c>
      <c r="G191" t="s">
        <v>1415</v>
      </c>
      <c r="H191">
        <v>42.338805999999998</v>
      </c>
      <c r="I191">
        <v>-85.144028000000006</v>
      </c>
      <c r="J191" t="e">
        <v>#N/A</v>
      </c>
      <c r="K191" s="2">
        <v>110006040989</v>
      </c>
      <c r="L191" t="s">
        <v>93</v>
      </c>
      <c r="M191">
        <v>9999</v>
      </c>
      <c r="N191" t="s">
        <v>1416</v>
      </c>
      <c r="O191" t="e">
        <v>#N/A</v>
      </c>
      <c r="P191" t="e">
        <v>#N/A</v>
      </c>
      <c r="Q191" t="e">
        <v>#N/A</v>
      </c>
      <c r="R191">
        <v>250</v>
      </c>
      <c r="S191">
        <v>0.95508797499999998</v>
      </c>
      <c r="T191">
        <f t="shared" si="18"/>
        <v>3.8203518999999999E-3</v>
      </c>
      <c r="U191">
        <f t="shared" si="19"/>
        <v>4.5480379761904763E-2</v>
      </c>
      <c r="V191">
        <v>0</v>
      </c>
      <c r="W191" t="s">
        <v>95</v>
      </c>
      <c r="X191" t="s">
        <v>96</v>
      </c>
      <c r="Y191" t="s">
        <v>96</v>
      </c>
      <c r="Z191" t="s">
        <v>1417</v>
      </c>
      <c r="AA191" t="s">
        <v>1418</v>
      </c>
      <c r="AB191" s="2">
        <v>4050003000125</v>
      </c>
      <c r="AC191" t="e">
        <v>#N/A</v>
      </c>
      <c r="AD191" t="s">
        <v>115</v>
      </c>
      <c r="AE191" t="s">
        <v>116</v>
      </c>
      <c r="AF191">
        <v>2021</v>
      </c>
      <c r="AG191" s="2">
        <v>110006040989</v>
      </c>
      <c r="AH191" s="2">
        <v>110006040989</v>
      </c>
      <c r="AL191">
        <v>2023</v>
      </c>
      <c r="AM191" s="1" t="s">
        <v>1419</v>
      </c>
      <c r="AN191" t="s">
        <v>1418</v>
      </c>
      <c r="AO191" t="s">
        <v>101</v>
      </c>
      <c r="AP191" t="s">
        <v>101</v>
      </c>
      <c r="AQ191">
        <v>4.0191666666666697</v>
      </c>
      <c r="AR191" t="s">
        <v>102</v>
      </c>
      <c r="AS191">
        <v>4.0191666666666697</v>
      </c>
      <c r="AT191">
        <v>6.2185752416666702</v>
      </c>
      <c r="AU191">
        <v>3473341</v>
      </c>
      <c r="AV191" t="s">
        <v>1420</v>
      </c>
      <c r="AW191">
        <v>4</v>
      </c>
      <c r="AX191">
        <v>232.161</v>
      </c>
      <c r="AY191">
        <v>244.34399999999999</v>
      </c>
      <c r="AZ191">
        <v>278.33199999999999</v>
      </c>
      <c r="BA191">
        <v>460.74599999999998</v>
      </c>
      <c r="BB191">
        <v>434.02100000000002</v>
      </c>
      <c r="BC191">
        <v>265.39299999999997</v>
      </c>
      <c r="BD191">
        <v>182.304</v>
      </c>
      <c r="BE191">
        <v>115.395</v>
      </c>
      <c r="BF191">
        <v>102.58199999999999</v>
      </c>
      <c r="BG191">
        <v>116.72199999999999</v>
      </c>
      <c r="BH191">
        <v>151.96700000000001</v>
      </c>
      <c r="BI191">
        <v>200.17400000000001</v>
      </c>
      <c r="BJ191">
        <v>238.16</v>
      </c>
      <c r="BK191" t="s">
        <v>62</v>
      </c>
      <c r="BL191">
        <v>102.58199999999999</v>
      </c>
      <c r="BM191">
        <v>250.81173594131999</v>
      </c>
      <c r="BN191">
        <v>162.329670922757</v>
      </c>
      <c r="BO191">
        <v>567.63080684596605</v>
      </c>
      <c r="BP191">
        <v>389.14392309778299</v>
      </c>
      <c r="BQ191">
        <v>15.2043404441728</v>
      </c>
      <c r="BR191">
        <v>250.81173594131999</v>
      </c>
      <c r="BS191" t="s">
        <v>104</v>
      </c>
      <c r="BT191">
        <v>389.14392309778299</v>
      </c>
      <c r="BU191" t="s">
        <v>105</v>
      </c>
      <c r="BV191">
        <v>162.329670922757</v>
      </c>
      <c r="BW191" t="s">
        <v>106</v>
      </c>
      <c r="BX191" s="8">
        <f>($T191*'Conversion Factors'!$B$3)/($BV191*'Conversion Factors'!$B$4)</f>
        <v>2.3534526240848952E-2</v>
      </c>
      <c r="BY191" s="8">
        <f>($T191*'Conversion Factors'!$B$3)/($BR191*'Conversion Factors'!$B$4)</f>
        <v>1.5231950313895242E-2</v>
      </c>
      <c r="BZ191" s="8">
        <f>($T191*'Conversion Factors'!$B$3)/($BT191*'Conversion Factors'!$B$4)</f>
        <v>9.8173238055166354E-3</v>
      </c>
      <c r="CA191" s="8">
        <f>($U191*'Conversion Factors'!$B$3)/($BV191*'Conversion Factors'!$B$4)</f>
        <v>0.280172931438678</v>
      </c>
      <c r="CB191" s="8">
        <f>($U191*'Conversion Factors'!$B$3)/($BR191*'Conversion Factors'!$B$4)</f>
        <v>0.18133274183208622</v>
      </c>
      <c r="CC191" s="8">
        <f>($U191*'Conversion Factors'!$B$3)/($BT191*'Conversion Factors'!$B$4)</f>
        <v>0.11687290244662663</v>
      </c>
      <c r="CD191" t="str">
        <f t="shared" si="22"/>
        <v>NO</v>
      </c>
      <c r="CE191" t="str">
        <f t="shared" si="23"/>
        <v>NO</v>
      </c>
      <c r="CF191" t="str">
        <f t="shared" si="24"/>
        <v>NO</v>
      </c>
      <c r="CG191" t="str">
        <f t="shared" si="25"/>
        <v>NO</v>
      </c>
      <c r="CH191" s="8">
        <f t="shared" si="20"/>
        <v>5.836936071639125E-4</v>
      </c>
      <c r="CI191" t="str">
        <f t="shared" si="21"/>
        <v>NO</v>
      </c>
    </row>
    <row r="192" spans="1:87" x14ac:dyDescent="0.25">
      <c r="A192" s="2">
        <v>110006367136</v>
      </c>
      <c r="B192">
        <v>2021</v>
      </c>
      <c r="C192" t="s">
        <v>1421</v>
      </c>
      <c r="D192" t="s">
        <v>1422</v>
      </c>
      <c r="E192" t="s">
        <v>1423</v>
      </c>
      <c r="F192" t="s">
        <v>259</v>
      </c>
      <c r="G192">
        <v>42001</v>
      </c>
      <c r="H192">
        <v>37.021974</v>
      </c>
      <c r="I192">
        <v>-88.512833000000001</v>
      </c>
      <c r="J192" t="e">
        <v>#N/A</v>
      </c>
      <c r="K192" s="2">
        <v>110006367136</v>
      </c>
      <c r="L192" t="s">
        <v>352</v>
      </c>
      <c r="M192">
        <v>4952</v>
      </c>
      <c r="N192" t="s">
        <v>353</v>
      </c>
      <c r="O192" t="e">
        <v>#N/A</v>
      </c>
      <c r="P192" t="e">
        <v>#N/A</v>
      </c>
      <c r="Q192" t="e">
        <v>#N/A</v>
      </c>
      <c r="R192">
        <v>365</v>
      </c>
      <c r="S192">
        <v>1.9859421880000001</v>
      </c>
      <c r="T192">
        <f t="shared" si="18"/>
        <v>5.440937501369863E-3</v>
      </c>
      <c r="U192">
        <f t="shared" si="19"/>
        <v>9.4568675619047624E-2</v>
      </c>
      <c r="V192">
        <v>0</v>
      </c>
      <c r="W192" t="s">
        <v>95</v>
      </c>
      <c r="X192" t="s">
        <v>96</v>
      </c>
      <c r="Y192" t="s">
        <v>96</v>
      </c>
      <c r="Z192" t="s">
        <v>1424</v>
      </c>
      <c r="AA192" t="s">
        <v>1425</v>
      </c>
      <c r="AB192" s="2">
        <v>6040006000343</v>
      </c>
      <c r="AC192" t="e">
        <v>#N/A</v>
      </c>
      <c r="AD192" t="s">
        <v>115</v>
      </c>
      <c r="AE192" t="s">
        <v>352</v>
      </c>
      <c r="AF192">
        <v>2021</v>
      </c>
      <c r="AG192" s="2">
        <v>110006367136</v>
      </c>
      <c r="AH192" s="2">
        <v>110006367136</v>
      </c>
      <c r="AL192">
        <v>2023</v>
      </c>
      <c r="AM192" s="1" t="s">
        <v>1426</v>
      </c>
      <c r="AN192" t="s">
        <v>1425</v>
      </c>
      <c r="AO192">
        <v>1</v>
      </c>
      <c r="AP192">
        <v>0.56000000000000005</v>
      </c>
      <c r="AQ192">
        <v>0.47425</v>
      </c>
      <c r="AR192" t="s">
        <v>102</v>
      </c>
      <c r="AS192">
        <v>0.56000000000000005</v>
      </c>
      <c r="AT192">
        <v>0.86644880000000002</v>
      </c>
      <c r="AU192">
        <v>1861592</v>
      </c>
      <c r="AV192" t="s">
        <v>1427</v>
      </c>
      <c r="AW192">
        <v>2</v>
      </c>
      <c r="AX192">
        <v>3.3180000000000001</v>
      </c>
      <c r="AY192">
        <v>6.1909999999999998</v>
      </c>
      <c r="AZ192">
        <v>7.2649999999999997</v>
      </c>
      <c r="BA192">
        <v>6.9770000000000003</v>
      </c>
      <c r="BB192">
        <v>5.8239999999999998</v>
      </c>
      <c r="BC192">
        <v>3.78</v>
      </c>
      <c r="BD192">
        <v>1.889</v>
      </c>
      <c r="BE192">
        <v>1.32</v>
      </c>
      <c r="BF192">
        <v>1.105</v>
      </c>
      <c r="BG192">
        <v>1.4059999999999999</v>
      </c>
      <c r="BH192">
        <v>2.2989999999999999</v>
      </c>
      <c r="BI192">
        <v>1.2949999999999999</v>
      </c>
      <c r="BJ192">
        <v>4.16</v>
      </c>
      <c r="BK192" t="s">
        <v>62</v>
      </c>
      <c r="BL192">
        <v>1.105</v>
      </c>
      <c r="BM192">
        <v>2.70171149144254</v>
      </c>
      <c r="BN192">
        <v>1.4908215828344</v>
      </c>
      <c r="BO192">
        <v>8.1124694376528108</v>
      </c>
      <c r="BP192">
        <v>3.9179400283808401</v>
      </c>
      <c r="BQ192">
        <v>2.1184567237163798</v>
      </c>
      <c r="BR192">
        <v>2.70171149144254</v>
      </c>
      <c r="BS192" t="s">
        <v>104</v>
      </c>
      <c r="BT192">
        <v>3.9179400283808401</v>
      </c>
      <c r="BU192" t="s">
        <v>105</v>
      </c>
      <c r="BV192">
        <v>2.1184567237163798</v>
      </c>
      <c r="BW192" t="s">
        <v>176</v>
      </c>
      <c r="BX192" s="8">
        <f>($T192*'Conversion Factors'!$B$3)/($BV192*'Conversion Factors'!$B$4)</f>
        <v>2.5683496105716528</v>
      </c>
      <c r="BY192" s="8">
        <f>($T192*'Conversion Factors'!$B$3)/($BR192*'Conversion Factors'!$B$4)</f>
        <v>2.013885464307942</v>
      </c>
      <c r="BZ192" s="8">
        <f>($T192*'Conversion Factors'!$B$3)/($BT192*'Conversion Factors'!$B$4)</f>
        <v>1.3887240391523883</v>
      </c>
      <c r="CA192" s="8">
        <f>($U192*'Conversion Factors'!$B$3)/($BV192*'Conversion Factors'!$B$4)</f>
        <v>44.640362278983496</v>
      </c>
      <c r="CB192" s="8">
        <f>($U192*'Conversion Factors'!$B$3)/($BR192*'Conversion Factors'!$B$4)</f>
        <v>35.00324735582852</v>
      </c>
      <c r="CC192" s="8">
        <f>($U192*'Conversion Factors'!$B$3)/($BT192*'Conversion Factors'!$B$4)</f>
        <v>24.137346394791514</v>
      </c>
      <c r="CD192" t="str">
        <f t="shared" si="22"/>
        <v>NO</v>
      </c>
      <c r="CE192" t="str">
        <f t="shared" si="23"/>
        <v>NO</v>
      </c>
      <c r="CF192" t="str">
        <f t="shared" si="24"/>
        <v>NO</v>
      </c>
      <c r="CG192" t="str">
        <f t="shared" si="25"/>
        <v>NO</v>
      </c>
      <c r="CH192" s="8">
        <f t="shared" si="20"/>
        <v>9.3000754747882289E-2</v>
      </c>
      <c r="CI192" t="str">
        <f t="shared" si="21"/>
        <v>NO</v>
      </c>
    </row>
    <row r="193" spans="1:87" x14ac:dyDescent="0.25">
      <c r="A193" s="2">
        <v>110006368206</v>
      </c>
      <c r="B193">
        <v>2022</v>
      </c>
      <c r="C193" t="s">
        <v>1428</v>
      </c>
      <c r="D193" t="s">
        <v>1429</v>
      </c>
      <c r="E193" t="s">
        <v>631</v>
      </c>
      <c r="F193" t="s">
        <v>180</v>
      </c>
      <c r="G193">
        <v>19112</v>
      </c>
      <c r="H193">
        <v>39.891680000000001</v>
      </c>
      <c r="I193">
        <v>-75.169055</v>
      </c>
      <c r="J193" t="e">
        <v>#N/A</v>
      </c>
      <c r="K193" s="2">
        <v>110006368206</v>
      </c>
      <c r="L193" t="s">
        <v>93</v>
      </c>
      <c r="M193">
        <v>3731</v>
      </c>
      <c r="N193" t="s">
        <v>430</v>
      </c>
      <c r="O193" t="e">
        <v>#N/A</v>
      </c>
      <c r="P193" t="e">
        <v>#N/A</v>
      </c>
      <c r="Q193" t="e">
        <v>#N/A</v>
      </c>
      <c r="R193">
        <v>250</v>
      </c>
      <c r="S193">
        <v>10.59592643</v>
      </c>
      <c r="T193">
        <f t="shared" si="18"/>
        <v>4.2383705720000005E-2</v>
      </c>
      <c r="U193">
        <f t="shared" si="19"/>
        <v>0.50456792523809524</v>
      </c>
      <c r="V193">
        <v>0</v>
      </c>
      <c r="W193" t="s">
        <v>95</v>
      </c>
      <c r="X193" t="s">
        <v>96</v>
      </c>
      <c r="Y193" t="s">
        <v>96</v>
      </c>
      <c r="Z193" t="s">
        <v>1430</v>
      </c>
      <c r="AA193" t="s">
        <v>1431</v>
      </c>
      <c r="AB193" s="2">
        <v>2040203000001</v>
      </c>
      <c r="AC193" t="e">
        <v>#N/A</v>
      </c>
      <c r="AD193" t="s">
        <v>115</v>
      </c>
      <c r="AE193" t="s">
        <v>116</v>
      </c>
      <c r="AF193">
        <v>2021</v>
      </c>
      <c r="AG193" s="2">
        <v>110006368206</v>
      </c>
      <c r="AH193" s="2">
        <v>110006368206</v>
      </c>
      <c r="AL193">
        <v>2023</v>
      </c>
      <c r="AM193" s="1" t="s">
        <v>1432</v>
      </c>
      <c r="AN193" t="s">
        <v>1431</v>
      </c>
      <c r="AO193">
        <v>2.91</v>
      </c>
      <c r="AP193" t="s">
        <v>101</v>
      </c>
      <c r="AQ193">
        <v>0.92159999999999997</v>
      </c>
      <c r="AR193" t="s">
        <v>102</v>
      </c>
      <c r="AS193">
        <v>0.92159999999999997</v>
      </c>
      <c r="AT193">
        <v>1.4259271680000001</v>
      </c>
      <c r="AU193">
        <v>4784831</v>
      </c>
      <c r="AV193" t="s">
        <v>1433</v>
      </c>
      <c r="AW193">
        <v>6</v>
      </c>
      <c r="AX193">
        <v>3027.5709999999999</v>
      </c>
      <c r="AY193">
        <v>3873.2109999999998</v>
      </c>
      <c r="AZ193">
        <v>3842.694</v>
      </c>
      <c r="BA193">
        <v>4997.6760000000004</v>
      </c>
      <c r="BB193">
        <v>4378.3500000000004</v>
      </c>
      <c r="BC193">
        <v>3423.8020000000001</v>
      </c>
      <c r="BD193">
        <v>2655.482</v>
      </c>
      <c r="BE193">
        <v>1868.9839999999999</v>
      </c>
      <c r="BF193">
        <v>1388.9280000000001</v>
      </c>
      <c r="BG193">
        <v>1686.71</v>
      </c>
      <c r="BH193">
        <v>1875.3330000000001</v>
      </c>
      <c r="BI193">
        <v>2557.6860000000001</v>
      </c>
      <c r="BJ193">
        <v>3828.2660000000001</v>
      </c>
      <c r="BK193" t="s">
        <v>62</v>
      </c>
      <c r="BL193">
        <v>1388.9280000000001</v>
      </c>
      <c r="BM193">
        <v>3395.9119804400998</v>
      </c>
      <c r="BN193">
        <v>2409.0127635099998</v>
      </c>
      <c r="BO193">
        <v>7402.37408312958</v>
      </c>
      <c r="BP193">
        <v>5811.4578170127797</v>
      </c>
      <c r="BQ193">
        <v>3.4863744938875301</v>
      </c>
      <c r="BR193">
        <v>3395.9119804400998</v>
      </c>
      <c r="BS193" t="s">
        <v>104</v>
      </c>
      <c r="BT193">
        <v>5811.4578170127797</v>
      </c>
      <c r="BU193" t="s">
        <v>105</v>
      </c>
      <c r="BV193">
        <v>2409.0127635099998</v>
      </c>
      <c r="BW193" t="s">
        <v>106</v>
      </c>
      <c r="BX193" s="8">
        <f>($T193*'Conversion Factors'!$B$3)/($BV193*'Conversion Factors'!$B$4)</f>
        <v>1.7593807040791991E-2</v>
      </c>
      <c r="BY193" s="8">
        <f>($T193*'Conversion Factors'!$B$3)/($BR193*'Conversion Factors'!$B$4)</f>
        <v>1.2480802201035614E-2</v>
      </c>
      <c r="BZ193" s="8">
        <f>($T193*'Conversion Factors'!$B$3)/($BT193*'Conversion Factors'!$B$4)</f>
        <v>7.2931279989546897E-3</v>
      </c>
      <c r="CA193" s="8">
        <f>($U193*'Conversion Factors'!$B$3)/($BV193*'Conversion Factors'!$B$4)</f>
        <v>0.20945008381895225</v>
      </c>
      <c r="CB193" s="8">
        <f>($U193*'Conversion Factors'!$B$3)/($BR193*'Conversion Factors'!$B$4)</f>
        <v>0.14858097858375727</v>
      </c>
      <c r="CC193" s="8">
        <f>($U193*'Conversion Factors'!$B$3)/($BT193*'Conversion Factors'!$B$4)</f>
        <v>8.6822952368508191E-2</v>
      </c>
      <c r="CD193" t="str">
        <f t="shared" si="22"/>
        <v>NO</v>
      </c>
      <c r="CE193" t="str">
        <f t="shared" si="23"/>
        <v>NO</v>
      </c>
      <c r="CF193" t="str">
        <f t="shared" si="24"/>
        <v>NO</v>
      </c>
      <c r="CG193" t="str">
        <f t="shared" si="25"/>
        <v>NO</v>
      </c>
      <c r="CH193" s="8">
        <f t="shared" si="20"/>
        <v>4.3635434128948383E-4</v>
      </c>
      <c r="CI193" t="str">
        <f t="shared" si="21"/>
        <v>NO</v>
      </c>
    </row>
    <row r="194" spans="1:87" x14ac:dyDescent="0.25">
      <c r="A194" s="2">
        <v>110006522735</v>
      </c>
      <c r="B194">
        <v>2018</v>
      </c>
      <c r="C194" t="s">
        <v>1434</v>
      </c>
      <c r="D194" t="s">
        <v>1435</v>
      </c>
      <c r="E194" t="s">
        <v>1436</v>
      </c>
      <c r="F194" t="s">
        <v>180</v>
      </c>
      <c r="G194">
        <v>18370</v>
      </c>
      <c r="H194">
        <v>41.094749999999998</v>
      </c>
      <c r="I194">
        <v>-75.326319999999996</v>
      </c>
      <c r="J194" t="s">
        <v>1437</v>
      </c>
      <c r="K194" s="2">
        <v>110006522735</v>
      </c>
      <c r="L194" t="s">
        <v>93</v>
      </c>
      <c r="M194">
        <v>2834</v>
      </c>
      <c r="N194" t="s">
        <v>1344</v>
      </c>
      <c r="O194" t="e">
        <v>#N/A</v>
      </c>
      <c r="P194" t="e">
        <v>#N/A</v>
      </c>
      <c r="Q194" t="e">
        <v>#N/A</v>
      </c>
      <c r="R194">
        <v>250</v>
      </c>
      <c r="S194">
        <v>8.2766439999999997E-2</v>
      </c>
      <c r="T194">
        <f t="shared" si="18"/>
        <v>3.3106575999999996E-4</v>
      </c>
      <c r="U194">
        <f t="shared" si="19"/>
        <v>3.9412590476190475E-3</v>
      </c>
      <c r="V194">
        <v>0</v>
      </c>
      <c r="W194" t="s">
        <v>95</v>
      </c>
      <c r="X194" t="s">
        <v>96</v>
      </c>
      <c r="Y194" t="s">
        <v>96</v>
      </c>
      <c r="Z194" t="s">
        <v>1438</v>
      </c>
      <c r="AA194" t="s">
        <v>1439</v>
      </c>
      <c r="AB194" s="3" t="s">
        <v>1440</v>
      </c>
      <c r="AC194" t="e">
        <v>#N/A</v>
      </c>
      <c r="AD194" t="s">
        <v>148</v>
      </c>
      <c r="AE194" t="s">
        <v>116</v>
      </c>
      <c r="AF194">
        <v>2015</v>
      </c>
      <c r="AG194" s="2">
        <v>110006522735</v>
      </c>
      <c r="AH194" s="2">
        <v>110006522735</v>
      </c>
      <c r="AL194">
        <v>2023</v>
      </c>
      <c r="AM194" s="1" t="s">
        <v>1440</v>
      </c>
      <c r="AN194" t="s">
        <v>1439</v>
      </c>
      <c r="AO194">
        <v>0.55000000000000004</v>
      </c>
      <c r="AP194" t="s">
        <v>101</v>
      </c>
      <c r="AQ194">
        <v>0.137863441666667</v>
      </c>
      <c r="AR194" t="s">
        <v>102</v>
      </c>
      <c r="AS194">
        <v>0.137863441666667</v>
      </c>
      <c r="AT194">
        <v>0.21330645284991701</v>
      </c>
      <c r="AU194">
        <v>4153154</v>
      </c>
      <c r="AV194" t="s">
        <v>1441</v>
      </c>
      <c r="AW194">
        <v>2</v>
      </c>
      <c r="AX194">
        <v>23.864000000000001</v>
      </c>
      <c r="AY194">
        <v>20.997</v>
      </c>
      <c r="AZ194">
        <v>25.343</v>
      </c>
      <c r="BA194">
        <v>51.27</v>
      </c>
      <c r="BB194">
        <v>49.203000000000003</v>
      </c>
      <c r="BC194">
        <v>48.881</v>
      </c>
      <c r="BD194">
        <v>34.853999999999999</v>
      </c>
      <c r="BE194">
        <v>17.593</v>
      </c>
      <c r="BF194">
        <v>15.209</v>
      </c>
      <c r="BG194">
        <v>29.946000000000002</v>
      </c>
      <c r="BH194">
        <v>41.692999999999998</v>
      </c>
      <c r="BI194">
        <v>32.392000000000003</v>
      </c>
      <c r="BJ194">
        <v>21.562000000000001</v>
      </c>
      <c r="BK194" t="s">
        <v>62</v>
      </c>
      <c r="BL194">
        <v>15.209</v>
      </c>
      <c r="BM194">
        <v>37.1858190709046</v>
      </c>
      <c r="BN194">
        <v>22.503374325679101</v>
      </c>
      <c r="BO194">
        <v>58.347188264058701</v>
      </c>
      <c r="BP194">
        <v>44.572350521282601</v>
      </c>
      <c r="BQ194">
        <v>0.52153166955969898</v>
      </c>
      <c r="BR194">
        <v>37.1858190709046</v>
      </c>
      <c r="BS194" t="s">
        <v>104</v>
      </c>
      <c r="BT194">
        <v>44.572350521282601</v>
      </c>
      <c r="BU194" t="s">
        <v>105</v>
      </c>
      <c r="BV194">
        <v>22.503374325679101</v>
      </c>
      <c r="BW194" t="s">
        <v>106</v>
      </c>
      <c r="BX194" s="8">
        <f>($T194*'Conversion Factors'!$B$3)/($BV194*'Conversion Factors'!$B$4)</f>
        <v>1.4711827444571876E-2</v>
      </c>
      <c r="BY194" s="8">
        <f>($T194*'Conversion Factors'!$B$3)/($BR194*'Conversion Factors'!$B$4)</f>
        <v>8.9030111013215958E-3</v>
      </c>
      <c r="BZ194" s="8">
        <f>($T194*'Conversion Factors'!$B$3)/($BT194*'Conversion Factors'!$B$4)</f>
        <v>7.4276037976036564E-3</v>
      </c>
      <c r="CA194" s="8">
        <f>($U194*'Conversion Factors'!$B$3)/($BV194*'Conversion Factors'!$B$4)</f>
        <v>0.17514080291157</v>
      </c>
      <c r="CB194" s="8">
        <f>($U194*'Conversion Factors'!$B$3)/($BR194*'Conversion Factors'!$B$4)</f>
        <v>0.10598822739668567</v>
      </c>
      <c r="CC194" s="8">
        <f>($U194*'Conversion Factors'!$B$3)/($BT194*'Conversion Factors'!$B$4)</f>
        <v>8.8423854733376883E-2</v>
      </c>
      <c r="CD194" t="str">
        <f t="shared" si="22"/>
        <v>NO</v>
      </c>
      <c r="CE194" t="str">
        <f t="shared" si="23"/>
        <v>NO</v>
      </c>
      <c r="CF194" t="str">
        <f t="shared" si="24"/>
        <v>NO</v>
      </c>
      <c r="CG194" t="str">
        <f t="shared" si="25"/>
        <v>NO</v>
      </c>
      <c r="CH194" s="8">
        <f t="shared" si="20"/>
        <v>3.648766727324375E-4</v>
      </c>
      <c r="CI194" t="str">
        <f t="shared" si="21"/>
        <v>NO</v>
      </c>
    </row>
    <row r="195" spans="1:87" x14ac:dyDescent="0.25">
      <c r="A195" s="2">
        <v>110006522735</v>
      </c>
      <c r="B195">
        <v>2019</v>
      </c>
      <c r="C195" t="s">
        <v>1434</v>
      </c>
      <c r="D195" t="s">
        <v>1435</v>
      </c>
      <c r="E195" t="s">
        <v>1436</v>
      </c>
      <c r="F195" t="s">
        <v>180</v>
      </c>
      <c r="G195">
        <v>18370</v>
      </c>
      <c r="H195">
        <v>41.094749999999998</v>
      </c>
      <c r="I195">
        <v>-75.326319999999996</v>
      </c>
      <c r="J195" t="s">
        <v>1437</v>
      </c>
      <c r="K195" s="2">
        <v>110006522735</v>
      </c>
      <c r="L195" t="s">
        <v>93</v>
      </c>
      <c r="M195">
        <v>2834</v>
      </c>
      <c r="N195" t="s">
        <v>1344</v>
      </c>
      <c r="O195" t="e">
        <v>#N/A</v>
      </c>
      <c r="P195" t="e">
        <v>#N/A</v>
      </c>
      <c r="Q195" t="e">
        <v>#N/A</v>
      </c>
      <c r="R195">
        <v>250</v>
      </c>
      <c r="S195">
        <v>8.2766439999999997E-2</v>
      </c>
      <c r="T195">
        <f t="shared" ref="T195:T258" si="26">S195/R195</f>
        <v>3.3106575999999996E-4</v>
      </c>
      <c r="U195">
        <f t="shared" ref="U195:U258" si="27">S195/21</f>
        <v>3.9412590476190475E-3</v>
      </c>
      <c r="V195">
        <v>0</v>
      </c>
      <c r="W195" t="s">
        <v>95</v>
      </c>
      <c r="X195" t="s">
        <v>96</v>
      </c>
      <c r="Y195" t="s">
        <v>96</v>
      </c>
      <c r="Z195" t="s">
        <v>1438</v>
      </c>
      <c r="AA195" t="s">
        <v>1439</v>
      </c>
      <c r="AB195" s="2">
        <v>2040104000718</v>
      </c>
      <c r="AC195" t="e">
        <v>#N/A</v>
      </c>
      <c r="AD195" t="s">
        <v>148</v>
      </c>
      <c r="AE195" t="s">
        <v>116</v>
      </c>
      <c r="AF195">
        <v>2015</v>
      </c>
      <c r="AG195" s="2">
        <v>110006522735</v>
      </c>
      <c r="AH195" s="2">
        <v>110006522735</v>
      </c>
      <c r="AL195">
        <v>2023</v>
      </c>
      <c r="AM195" s="1" t="s">
        <v>1440</v>
      </c>
      <c r="AN195" t="s">
        <v>1439</v>
      </c>
      <c r="AO195">
        <v>0.55000000000000004</v>
      </c>
      <c r="AP195" t="s">
        <v>101</v>
      </c>
      <c r="AQ195">
        <v>0.137863441666667</v>
      </c>
      <c r="AR195" t="s">
        <v>102</v>
      </c>
      <c r="AS195">
        <v>0.137863441666667</v>
      </c>
      <c r="AT195">
        <v>0.21330645284991701</v>
      </c>
      <c r="AU195">
        <v>4153154</v>
      </c>
      <c r="AV195" t="s">
        <v>1441</v>
      </c>
      <c r="AW195">
        <v>2</v>
      </c>
      <c r="AX195">
        <v>23.864000000000001</v>
      </c>
      <c r="AY195">
        <v>20.997</v>
      </c>
      <c r="AZ195">
        <v>25.343</v>
      </c>
      <c r="BA195">
        <v>51.27</v>
      </c>
      <c r="BB195">
        <v>49.203000000000003</v>
      </c>
      <c r="BC195">
        <v>48.881</v>
      </c>
      <c r="BD195">
        <v>34.853999999999999</v>
      </c>
      <c r="BE195">
        <v>17.593</v>
      </c>
      <c r="BF195">
        <v>15.209</v>
      </c>
      <c r="BG195">
        <v>29.946000000000002</v>
      </c>
      <c r="BH195">
        <v>41.692999999999998</v>
      </c>
      <c r="BI195">
        <v>32.392000000000003</v>
      </c>
      <c r="BJ195">
        <v>21.562000000000001</v>
      </c>
      <c r="BK195" t="s">
        <v>62</v>
      </c>
      <c r="BL195">
        <v>15.209</v>
      </c>
      <c r="BM195">
        <v>37.1858190709046</v>
      </c>
      <c r="BN195">
        <v>22.503374325679101</v>
      </c>
      <c r="BO195">
        <v>58.347188264058701</v>
      </c>
      <c r="BP195">
        <v>44.572350521282601</v>
      </c>
      <c r="BQ195">
        <v>0.52153166955969898</v>
      </c>
      <c r="BR195">
        <v>37.1858190709046</v>
      </c>
      <c r="BS195" t="s">
        <v>104</v>
      </c>
      <c r="BT195">
        <v>44.572350521282601</v>
      </c>
      <c r="BU195" t="s">
        <v>105</v>
      </c>
      <c r="BV195">
        <v>22.503374325679101</v>
      </c>
      <c r="BW195" t="s">
        <v>106</v>
      </c>
      <c r="BX195" s="8">
        <f>($T195*'Conversion Factors'!$B$3)/($BV195*'Conversion Factors'!$B$4)</f>
        <v>1.4711827444571876E-2</v>
      </c>
      <c r="BY195" s="8">
        <f>($T195*'Conversion Factors'!$B$3)/($BR195*'Conversion Factors'!$B$4)</f>
        <v>8.9030111013215958E-3</v>
      </c>
      <c r="BZ195" s="8">
        <f>($T195*'Conversion Factors'!$B$3)/($BT195*'Conversion Factors'!$B$4)</f>
        <v>7.4276037976036564E-3</v>
      </c>
      <c r="CA195" s="8">
        <f>($U195*'Conversion Factors'!$B$3)/($BV195*'Conversion Factors'!$B$4)</f>
        <v>0.17514080291157</v>
      </c>
      <c r="CB195" s="8">
        <f>($U195*'Conversion Factors'!$B$3)/($BR195*'Conversion Factors'!$B$4)</f>
        <v>0.10598822739668567</v>
      </c>
      <c r="CC195" s="8">
        <f>($U195*'Conversion Factors'!$B$3)/($BT195*'Conversion Factors'!$B$4)</f>
        <v>8.8423854733376883E-2</v>
      </c>
      <c r="CD195" t="str">
        <f t="shared" si="22"/>
        <v>NO</v>
      </c>
      <c r="CE195" t="str">
        <f t="shared" si="23"/>
        <v>NO</v>
      </c>
      <c r="CF195" t="str">
        <f t="shared" si="24"/>
        <v>NO</v>
      </c>
      <c r="CG195" t="str">
        <f t="shared" si="25"/>
        <v>NO</v>
      </c>
      <c r="CH195" s="8">
        <f t="shared" ref="CH195:CH255" si="28">$CA195/$CI$1</f>
        <v>3.648766727324375E-4</v>
      </c>
      <c r="CI195" t="str">
        <f t="shared" ref="CI195:CI255" si="29">IF($CH195&gt;1,"YES","NO")</f>
        <v>NO</v>
      </c>
    </row>
    <row r="196" spans="1:87" x14ac:dyDescent="0.25">
      <c r="A196" s="2">
        <v>110006620095</v>
      </c>
      <c r="B196">
        <v>2022</v>
      </c>
      <c r="C196" t="s">
        <v>1442</v>
      </c>
      <c r="D196" t="s">
        <v>1443</v>
      </c>
      <c r="E196" t="s">
        <v>1444</v>
      </c>
      <c r="F196" t="s">
        <v>110</v>
      </c>
      <c r="G196">
        <v>8075</v>
      </c>
      <c r="H196">
        <v>40.038871999999998</v>
      </c>
      <c r="I196">
        <v>-74.975640999999996</v>
      </c>
      <c r="J196" t="e">
        <v>#N/A</v>
      </c>
      <c r="K196" s="2">
        <v>110006620095</v>
      </c>
      <c r="L196" t="s">
        <v>352</v>
      </c>
      <c r="M196">
        <v>4952</v>
      </c>
      <c r="N196" t="s">
        <v>353</v>
      </c>
      <c r="O196" t="e">
        <v>#N/A</v>
      </c>
      <c r="P196" t="e">
        <v>#N/A</v>
      </c>
      <c r="Q196" t="e">
        <v>#N/A</v>
      </c>
      <c r="R196">
        <v>365</v>
      </c>
      <c r="S196">
        <v>0.179709908</v>
      </c>
      <c r="T196">
        <f t="shared" si="26"/>
        <v>4.923559123287671E-4</v>
      </c>
      <c r="U196">
        <f t="shared" si="27"/>
        <v>8.5576146666666662E-3</v>
      </c>
      <c r="V196">
        <v>0</v>
      </c>
      <c r="W196" t="s">
        <v>95</v>
      </c>
      <c r="X196" t="s">
        <v>96</v>
      </c>
      <c r="Y196" t="s">
        <v>96</v>
      </c>
      <c r="Z196" t="s">
        <v>1445</v>
      </c>
      <c r="AA196" t="s">
        <v>1446</v>
      </c>
      <c r="AB196" s="2">
        <v>2040202001995</v>
      </c>
      <c r="AC196" t="e">
        <v>#N/A</v>
      </c>
      <c r="AD196" t="s">
        <v>115</v>
      </c>
      <c r="AE196" t="s">
        <v>352</v>
      </c>
      <c r="AF196">
        <v>2021</v>
      </c>
      <c r="AG196" s="2">
        <v>110006620095</v>
      </c>
      <c r="AH196" s="2">
        <v>110006620095</v>
      </c>
      <c r="AL196">
        <v>2023</v>
      </c>
      <c r="AM196" s="1" t="s">
        <v>1447</v>
      </c>
      <c r="AN196" t="s">
        <v>1446</v>
      </c>
      <c r="AO196">
        <v>2.5</v>
      </c>
      <c r="AP196">
        <v>2.1</v>
      </c>
      <c r="AQ196">
        <v>2.0950000000000002</v>
      </c>
      <c r="AR196" t="s">
        <v>102</v>
      </c>
      <c r="AS196">
        <v>2.1</v>
      </c>
      <c r="AT196">
        <v>3.2491829999999999</v>
      </c>
      <c r="AU196">
        <v>4499344</v>
      </c>
      <c r="AV196" t="s">
        <v>1448</v>
      </c>
      <c r="AW196">
        <v>5</v>
      </c>
      <c r="AX196">
        <v>496.37200000000001</v>
      </c>
      <c r="AY196">
        <v>880.07100000000003</v>
      </c>
      <c r="AZ196">
        <v>804.83199999999999</v>
      </c>
      <c r="BA196">
        <v>995.17700000000002</v>
      </c>
      <c r="BB196">
        <v>729.25900000000001</v>
      </c>
      <c r="BC196">
        <v>436.03800000000001</v>
      </c>
      <c r="BD196">
        <v>289.72500000000002</v>
      </c>
      <c r="BE196">
        <v>195.24600000000001</v>
      </c>
      <c r="BF196">
        <v>206.54300000000001</v>
      </c>
      <c r="BG196">
        <v>182.096</v>
      </c>
      <c r="BH196">
        <v>174.35599999999999</v>
      </c>
      <c r="BI196">
        <v>330.21600000000001</v>
      </c>
      <c r="BJ196">
        <v>694.36599999999999</v>
      </c>
      <c r="BK196" t="s">
        <v>64</v>
      </c>
      <c r="BL196">
        <v>174.35599999999999</v>
      </c>
      <c r="BM196">
        <v>426.29828850855699</v>
      </c>
      <c r="BN196">
        <v>281.10755455459298</v>
      </c>
      <c r="BO196">
        <v>1213.6234718826399</v>
      </c>
      <c r="BP196">
        <v>754.82583386592603</v>
      </c>
      <c r="BQ196">
        <v>7.9442127139364302</v>
      </c>
      <c r="BR196">
        <v>426.29828850855699</v>
      </c>
      <c r="BS196" t="s">
        <v>104</v>
      </c>
      <c r="BT196">
        <v>754.82583386592603</v>
      </c>
      <c r="BU196" t="s">
        <v>105</v>
      </c>
      <c r="BV196">
        <v>281.10755455459298</v>
      </c>
      <c r="BW196" t="s">
        <v>106</v>
      </c>
      <c r="BX196" s="8">
        <f>($T196*'Conversion Factors'!$B$3)/($BV196*'Conversion Factors'!$B$4)</f>
        <v>1.7514858791642623E-3</v>
      </c>
      <c r="BY196" s="8">
        <f>($T196*'Conversion Factors'!$B$3)/($BR196*'Conversion Factors'!$B$4)</f>
        <v>1.1549563430135238E-3</v>
      </c>
      <c r="BZ196" s="8">
        <f>($T196*'Conversion Factors'!$B$3)/($BT196*'Conversion Factors'!$B$4)</f>
        <v>6.5227750593419747E-4</v>
      </c>
      <c r="CA196" s="8">
        <f>($U196*'Conversion Factors'!$B$3)/($BV196*'Conversion Factors'!$B$4)</f>
        <v>3.0442492661664558E-2</v>
      </c>
      <c r="CB196" s="8">
        <f>($U196*'Conversion Factors'!$B$3)/($BR196*'Conversion Factors'!$B$4)</f>
        <v>2.007424119999696E-2</v>
      </c>
      <c r="CC196" s="8">
        <f>($U196*'Conversion Factors'!$B$3)/($BT196*'Conversion Factors'!$B$4)</f>
        <v>1.133720426980867E-2</v>
      </c>
      <c r="CD196" t="str">
        <f t="shared" ref="CD196:CD255" si="30">IF($BX196&gt;$CH$1,"YES","NO")</f>
        <v>NO</v>
      </c>
      <c r="CE196" t="str">
        <f t="shared" ref="CE196:CE255" si="31">IF($BX196&gt;$CI$1,"YES","NO")</f>
        <v>NO</v>
      </c>
      <c r="CF196" t="str">
        <f t="shared" si="24"/>
        <v>NO</v>
      </c>
      <c r="CG196" t="str">
        <f t="shared" si="25"/>
        <v>NO</v>
      </c>
      <c r="CH196" s="8">
        <f t="shared" si="28"/>
        <v>6.3421859711801167E-5</v>
      </c>
      <c r="CI196" t="str">
        <f t="shared" si="29"/>
        <v>NO</v>
      </c>
    </row>
    <row r="197" spans="1:87" x14ac:dyDescent="0.25">
      <c r="A197" s="2">
        <v>110006644765</v>
      </c>
      <c r="B197">
        <v>2018</v>
      </c>
      <c r="C197" t="s">
        <v>1449</v>
      </c>
      <c r="D197" t="s">
        <v>1450</v>
      </c>
      <c r="E197" t="s">
        <v>1451</v>
      </c>
      <c r="F197" t="s">
        <v>259</v>
      </c>
      <c r="G197">
        <v>40906</v>
      </c>
      <c r="H197">
        <v>36.848332999999997</v>
      </c>
      <c r="I197">
        <v>-83.905000000000001</v>
      </c>
      <c r="J197" t="e">
        <v>#N/A</v>
      </c>
      <c r="K197" s="2">
        <v>110006644765</v>
      </c>
      <c r="L197" t="s">
        <v>352</v>
      </c>
      <c r="M197">
        <v>4952</v>
      </c>
      <c r="N197" t="s">
        <v>353</v>
      </c>
      <c r="O197" t="e">
        <v>#N/A</v>
      </c>
      <c r="P197" t="e">
        <v>#N/A</v>
      </c>
      <c r="Q197" t="e">
        <v>#N/A</v>
      </c>
      <c r="R197">
        <v>365</v>
      </c>
      <c r="S197">
        <v>8.8417600000000007</v>
      </c>
      <c r="T197">
        <f t="shared" si="26"/>
        <v>2.4224000000000002E-2</v>
      </c>
      <c r="U197">
        <f t="shared" si="27"/>
        <v>0.42103619047619051</v>
      </c>
      <c r="V197">
        <v>0</v>
      </c>
      <c r="W197" t="s">
        <v>95</v>
      </c>
      <c r="X197" t="s">
        <v>96</v>
      </c>
      <c r="Y197" t="s">
        <v>96</v>
      </c>
      <c r="Z197" t="s">
        <v>1452</v>
      </c>
      <c r="AA197" t="s">
        <v>1453</v>
      </c>
      <c r="AB197" s="2">
        <v>5130101000215</v>
      </c>
      <c r="AC197" t="e">
        <v>#N/A</v>
      </c>
      <c r="AD197" t="e">
        <v>#N/A</v>
      </c>
      <c r="AE197" t="e">
        <v>#N/A</v>
      </c>
      <c r="AF197">
        <v>2015</v>
      </c>
      <c r="AG197" s="2">
        <v>110006644765</v>
      </c>
      <c r="AH197" s="2">
        <v>110006644765</v>
      </c>
      <c r="AL197">
        <v>2023</v>
      </c>
      <c r="AM197" s="1" t="s">
        <v>1454</v>
      </c>
      <c r="AN197" t="s">
        <v>1453</v>
      </c>
      <c r="AO197">
        <v>1.5</v>
      </c>
      <c r="AP197">
        <v>0.96199999999999997</v>
      </c>
      <c r="AQ197">
        <v>0.81681666666666697</v>
      </c>
      <c r="AR197" t="s">
        <v>102</v>
      </c>
      <c r="AS197">
        <v>0.96199999999999997</v>
      </c>
      <c r="AT197">
        <v>1.4884352599999999</v>
      </c>
      <c r="AU197">
        <v>10188648</v>
      </c>
      <c r="AV197" t="s">
        <v>1455</v>
      </c>
      <c r="AW197">
        <v>5</v>
      </c>
      <c r="AX197">
        <v>1899.22</v>
      </c>
      <c r="AY197">
        <v>3167.5149999999999</v>
      </c>
      <c r="AZ197">
        <v>3449.61</v>
      </c>
      <c r="BA197">
        <v>3706.9679999999998</v>
      </c>
      <c r="BB197">
        <v>2650.01</v>
      </c>
      <c r="BC197">
        <v>2388.585</v>
      </c>
      <c r="BD197">
        <v>1206.9169999999999</v>
      </c>
      <c r="BE197">
        <v>619.84400000000005</v>
      </c>
      <c r="BF197">
        <v>486.07600000000002</v>
      </c>
      <c r="BG197">
        <v>417.37599999999998</v>
      </c>
      <c r="BH197">
        <v>476.654</v>
      </c>
      <c r="BI197">
        <v>1541.691</v>
      </c>
      <c r="BJ197">
        <v>2740.2109999999998</v>
      </c>
      <c r="BK197" t="s">
        <v>63</v>
      </c>
      <c r="BL197">
        <v>417.37599999999998</v>
      </c>
      <c r="BM197">
        <v>1020.47921760391</v>
      </c>
      <c r="BN197">
        <v>693.91628684709201</v>
      </c>
      <c r="BO197">
        <v>4643.5696821515903</v>
      </c>
      <c r="BP197">
        <v>2344.8760914274699</v>
      </c>
      <c r="BQ197">
        <v>3.6392060146699299</v>
      </c>
      <c r="BR197">
        <v>1020.47921760391</v>
      </c>
      <c r="BS197" t="s">
        <v>104</v>
      </c>
      <c r="BT197">
        <v>2344.8760914274699</v>
      </c>
      <c r="BU197" t="s">
        <v>105</v>
      </c>
      <c r="BV197">
        <v>693.91628684709201</v>
      </c>
      <c r="BW197" t="s">
        <v>106</v>
      </c>
      <c r="BX197" s="8">
        <f>($T197*'Conversion Factors'!$B$3)/($BV197*'Conversion Factors'!$B$4)</f>
        <v>3.4909110016807958E-2</v>
      </c>
      <c r="BY197" s="8">
        <f>($T197*'Conversion Factors'!$B$3)/($BR197*'Conversion Factors'!$B$4)</f>
        <v>2.3737867055125404E-2</v>
      </c>
      <c r="BZ197" s="8">
        <f>($T197*'Conversion Factors'!$B$3)/($BT197*'Conversion Factors'!$B$4)</f>
        <v>1.0330609829900807E-2</v>
      </c>
      <c r="CA197" s="8">
        <f>($U197*'Conversion Factors'!$B$3)/($BV197*'Conversion Factors'!$B$4)</f>
        <v>0.60675357886356684</v>
      </c>
      <c r="CB197" s="8">
        <f>($U197*'Conversion Factors'!$B$3)/($BR197*'Conversion Factors'!$B$4)</f>
        <v>0.41258673691051295</v>
      </c>
      <c r="CC197" s="8">
        <f>($U197*'Conversion Factors'!$B$3)/($BT197*'Conversion Factors'!$B$4)</f>
        <v>0.1795558375197045</v>
      </c>
      <c r="CD197" t="str">
        <f t="shared" si="30"/>
        <v>NO</v>
      </c>
      <c r="CE197" t="str">
        <f t="shared" si="31"/>
        <v>NO</v>
      </c>
      <c r="CF197" t="str">
        <f t="shared" si="24"/>
        <v>NO</v>
      </c>
      <c r="CG197" t="str">
        <f t="shared" si="25"/>
        <v>NO</v>
      </c>
      <c r="CH197" s="8">
        <f t="shared" si="28"/>
        <v>1.2640699559657643E-3</v>
      </c>
      <c r="CI197" t="str">
        <f t="shared" si="29"/>
        <v>NO</v>
      </c>
    </row>
    <row r="198" spans="1:87" x14ac:dyDescent="0.25">
      <c r="A198" s="2">
        <v>110006644872</v>
      </c>
      <c r="B198">
        <v>2018</v>
      </c>
      <c r="C198" t="s">
        <v>1456</v>
      </c>
      <c r="D198" t="s">
        <v>1457</v>
      </c>
      <c r="E198" t="s">
        <v>1458</v>
      </c>
      <c r="F198" t="s">
        <v>259</v>
      </c>
      <c r="G198">
        <v>41501</v>
      </c>
      <c r="H198">
        <v>37.491857000000003</v>
      </c>
      <c r="I198">
        <v>-82.539703000000003</v>
      </c>
      <c r="J198" t="e">
        <v>#N/A</v>
      </c>
      <c r="K198" s="2">
        <v>110006644872</v>
      </c>
      <c r="L198" t="s">
        <v>352</v>
      </c>
      <c r="M198">
        <v>4952</v>
      </c>
      <c r="N198" t="s">
        <v>353</v>
      </c>
      <c r="O198" t="e">
        <v>#N/A</v>
      </c>
      <c r="P198" t="e">
        <v>#N/A</v>
      </c>
      <c r="Q198" t="e">
        <v>#N/A</v>
      </c>
      <c r="R198">
        <v>365</v>
      </c>
      <c r="S198">
        <v>8.3305957500000005</v>
      </c>
      <c r="T198">
        <f t="shared" si="26"/>
        <v>2.2823550000000001E-2</v>
      </c>
      <c r="U198">
        <f t="shared" si="27"/>
        <v>0.39669503571428572</v>
      </c>
      <c r="V198">
        <v>0</v>
      </c>
      <c r="W198" t="s">
        <v>95</v>
      </c>
      <c r="X198" t="s">
        <v>96</v>
      </c>
      <c r="Y198" t="s">
        <v>96</v>
      </c>
      <c r="Z198" t="s">
        <v>1459</v>
      </c>
      <c r="AA198" t="s">
        <v>1460</v>
      </c>
      <c r="AB198" s="3" t="s">
        <v>1461</v>
      </c>
      <c r="AC198" t="e">
        <v>#N/A</v>
      </c>
      <c r="AD198" t="s">
        <v>148</v>
      </c>
      <c r="AE198" t="s">
        <v>352</v>
      </c>
      <c r="AF198">
        <v>2015</v>
      </c>
      <c r="AG198" s="2">
        <v>110006644872</v>
      </c>
      <c r="AH198" s="2">
        <v>110006644872</v>
      </c>
      <c r="AL198">
        <v>2023</v>
      </c>
      <c r="AM198" s="1" t="s">
        <v>1461</v>
      </c>
      <c r="AN198" t="s">
        <v>1462</v>
      </c>
      <c r="AO198">
        <v>4</v>
      </c>
      <c r="AP198">
        <v>1.889</v>
      </c>
      <c r="AQ198">
        <v>1.76935</v>
      </c>
      <c r="AR198" t="s">
        <v>102</v>
      </c>
      <c r="AS198">
        <v>1.889</v>
      </c>
      <c r="AT198">
        <v>2.9227174699999998</v>
      </c>
      <c r="AU198">
        <v>887089</v>
      </c>
      <c r="AV198" t="s">
        <v>1463</v>
      </c>
      <c r="AW198">
        <v>6</v>
      </c>
      <c r="AX198">
        <v>1586.354</v>
      </c>
      <c r="AY198">
        <v>2377.069</v>
      </c>
      <c r="AZ198">
        <v>2797.6970000000001</v>
      </c>
      <c r="BA198">
        <v>3156.143</v>
      </c>
      <c r="BB198">
        <v>2376.0450000000001</v>
      </c>
      <c r="BC198">
        <v>2062.9989999999998</v>
      </c>
      <c r="BD198">
        <v>1087.8610000000001</v>
      </c>
      <c r="BE198">
        <v>617.83900000000006</v>
      </c>
      <c r="BF198">
        <v>512.79899999999998</v>
      </c>
      <c r="BG198">
        <v>476.14800000000002</v>
      </c>
      <c r="BH198">
        <v>860.51900000000001</v>
      </c>
      <c r="BI198">
        <v>1170.588</v>
      </c>
      <c r="BJ198">
        <v>1586.617</v>
      </c>
      <c r="BK198" t="s">
        <v>63</v>
      </c>
      <c r="BL198">
        <v>476.14800000000002</v>
      </c>
      <c r="BM198">
        <v>1164.1760391198</v>
      </c>
      <c r="BN198">
        <v>795.30831468623398</v>
      </c>
      <c r="BO198">
        <v>3878.6161369193201</v>
      </c>
      <c r="BP198">
        <v>2321.86595984837</v>
      </c>
      <c r="BQ198">
        <v>7.1460084841075799</v>
      </c>
      <c r="BR198">
        <v>1164.1760391198</v>
      </c>
      <c r="BS198" t="s">
        <v>104</v>
      </c>
      <c r="BT198">
        <v>2321.86595984837</v>
      </c>
      <c r="BU198" t="s">
        <v>105</v>
      </c>
      <c r="BV198">
        <v>795.30831468623398</v>
      </c>
      <c r="BW198" t="s">
        <v>106</v>
      </c>
      <c r="BX198" s="8">
        <f>($T198*'Conversion Factors'!$B$3)/($BV198*'Conversion Factors'!$B$4)</f>
        <v>2.8697738447515633E-2</v>
      </c>
      <c r="BY198" s="8">
        <f>($T198*'Conversion Factors'!$B$3)/($BR198*'Conversion Factors'!$B$4)</f>
        <v>1.960489585171005E-2</v>
      </c>
      <c r="BZ198" s="8">
        <f>($T198*'Conversion Factors'!$B$3)/($BT198*'Conversion Factors'!$B$4)</f>
        <v>9.8298310043231328E-3</v>
      </c>
      <c r="CA198" s="8">
        <f>($U198*'Conversion Factors'!$B$3)/($BV198*'Conversion Factors'!$B$4)</f>
        <v>0.49879402539729556</v>
      </c>
      <c r="CB198" s="8">
        <f>($U198*'Conversion Factors'!$B$3)/($BR198*'Conversion Factors'!$B$4)</f>
        <v>0.34075176123210327</v>
      </c>
      <c r="CC198" s="8">
        <f>($U198*'Conversion Factors'!$B$3)/($BT198*'Conversion Factors'!$B$4)</f>
        <v>0.17085182459894971</v>
      </c>
      <c r="CD198" t="str">
        <f t="shared" si="30"/>
        <v>NO</v>
      </c>
      <c r="CE198" t="str">
        <f t="shared" si="31"/>
        <v>NO</v>
      </c>
      <c r="CF198" t="str">
        <f t="shared" si="24"/>
        <v>NO</v>
      </c>
      <c r="CG198" t="str">
        <f t="shared" si="25"/>
        <v>NO</v>
      </c>
      <c r="CH198" s="8">
        <f t="shared" si="28"/>
        <v>1.0391542195776992E-3</v>
      </c>
      <c r="CI198" t="str">
        <f t="shared" si="29"/>
        <v>NO</v>
      </c>
    </row>
    <row r="199" spans="1:87" x14ac:dyDescent="0.25">
      <c r="A199" s="2">
        <v>110006656083</v>
      </c>
      <c r="B199">
        <v>2024</v>
      </c>
      <c r="C199" t="s">
        <v>1464</v>
      </c>
      <c r="D199" t="s">
        <v>1465</v>
      </c>
      <c r="E199" t="s">
        <v>1466</v>
      </c>
      <c r="F199" t="s">
        <v>259</v>
      </c>
      <c r="G199">
        <v>42749</v>
      </c>
      <c r="H199">
        <v>37.17</v>
      </c>
      <c r="I199">
        <v>-85.916111000000001</v>
      </c>
      <c r="J199" t="e">
        <v>#N/A</v>
      </c>
      <c r="K199" s="2">
        <v>110006656083</v>
      </c>
      <c r="L199" t="s">
        <v>352</v>
      </c>
      <c r="M199">
        <v>4952</v>
      </c>
      <c r="N199" t="s">
        <v>353</v>
      </c>
      <c r="O199" t="e">
        <v>#N/A</v>
      </c>
      <c r="P199" t="e">
        <v>#N/A</v>
      </c>
      <c r="Q199" t="e">
        <v>#N/A</v>
      </c>
      <c r="R199">
        <v>365</v>
      </c>
      <c r="S199">
        <v>0.50287510000000002</v>
      </c>
      <c r="T199">
        <f t="shared" si="26"/>
        <v>1.3777400000000001E-3</v>
      </c>
      <c r="U199">
        <f t="shared" si="27"/>
        <v>2.3946433333333333E-2</v>
      </c>
      <c r="V199">
        <v>0</v>
      </c>
      <c r="W199" t="s">
        <v>95</v>
      </c>
      <c r="X199" t="s">
        <v>96</v>
      </c>
      <c r="Y199" t="s">
        <v>96</v>
      </c>
      <c r="Z199" t="s">
        <v>1467</v>
      </c>
      <c r="AA199" t="s">
        <v>1468</v>
      </c>
      <c r="AB199" s="2">
        <v>5110002018560</v>
      </c>
      <c r="AC199" t="e">
        <v>#N/A</v>
      </c>
      <c r="AD199" t="s">
        <v>115</v>
      </c>
      <c r="AE199" t="s">
        <v>352</v>
      </c>
      <c r="AF199">
        <v>2021</v>
      </c>
      <c r="AG199" s="2">
        <v>110006656083</v>
      </c>
      <c r="AH199" s="2">
        <v>110006656083</v>
      </c>
      <c r="AL199">
        <v>2023</v>
      </c>
      <c r="AM199" s="1" t="s">
        <v>1469</v>
      </c>
      <c r="AN199" t="s">
        <v>1468</v>
      </c>
      <c r="AO199">
        <v>1.08</v>
      </c>
      <c r="AP199">
        <v>0.65</v>
      </c>
      <c r="AQ199">
        <v>0.60050000000000003</v>
      </c>
      <c r="AR199" t="s">
        <v>102</v>
      </c>
      <c r="AS199">
        <v>0.65</v>
      </c>
      <c r="AT199">
        <v>1.0056995</v>
      </c>
      <c r="AU199" t="s">
        <v>101</v>
      </c>
      <c r="AV199" t="s">
        <v>101</v>
      </c>
      <c r="AW199" t="s">
        <v>101</v>
      </c>
      <c r="AX199" t="s">
        <v>101</v>
      </c>
      <c r="AY199" t="s">
        <v>101</v>
      </c>
      <c r="AZ199" t="s">
        <v>101</v>
      </c>
      <c r="BA199" t="s">
        <v>101</v>
      </c>
      <c r="BB199" t="s">
        <v>101</v>
      </c>
      <c r="BC199" t="s">
        <v>101</v>
      </c>
      <c r="BD199" t="s">
        <v>101</v>
      </c>
      <c r="BE199" t="s">
        <v>101</v>
      </c>
      <c r="BF199" t="s">
        <v>101</v>
      </c>
      <c r="BG199" t="s">
        <v>101</v>
      </c>
      <c r="BH199" t="s">
        <v>101</v>
      </c>
      <c r="BI199" t="s">
        <v>101</v>
      </c>
      <c r="BJ199" t="s">
        <v>101</v>
      </c>
      <c r="BK199" t="s">
        <v>101</v>
      </c>
      <c r="BL199" t="s">
        <v>101</v>
      </c>
      <c r="BM199" t="s">
        <v>101</v>
      </c>
      <c r="BN199" t="s">
        <v>101</v>
      </c>
      <c r="BO199" t="s">
        <v>101</v>
      </c>
      <c r="BP199" t="s">
        <v>101</v>
      </c>
      <c r="BQ199" t="s">
        <v>101</v>
      </c>
      <c r="BR199" t="s">
        <v>101</v>
      </c>
      <c r="BS199" t="s">
        <v>374</v>
      </c>
      <c r="BT199" t="s">
        <v>101</v>
      </c>
      <c r="BU199" t="s">
        <v>374</v>
      </c>
      <c r="BV199" t="s">
        <v>101</v>
      </c>
      <c r="BW199" t="s">
        <v>374</v>
      </c>
      <c r="BX199" t="s">
        <v>101</v>
      </c>
      <c r="BY199" t="s">
        <v>101</v>
      </c>
      <c r="BZ199" t="s">
        <v>101</v>
      </c>
      <c r="CA199" t="s">
        <v>101</v>
      </c>
      <c r="CB199" t="s">
        <v>101</v>
      </c>
      <c r="CC199" t="s">
        <v>101</v>
      </c>
      <c r="CD199" t="s">
        <v>101</v>
      </c>
      <c r="CE199" t="s">
        <v>101</v>
      </c>
      <c r="CF199" t="s">
        <v>101</v>
      </c>
      <c r="CG199" t="s">
        <v>101</v>
      </c>
      <c r="CH199" t="s">
        <v>101</v>
      </c>
      <c r="CI199" t="s">
        <v>101</v>
      </c>
    </row>
    <row r="200" spans="1:87" x14ac:dyDescent="0.25">
      <c r="A200" s="2">
        <v>110006657554</v>
      </c>
      <c r="B200">
        <v>2024</v>
      </c>
      <c r="C200" t="s">
        <v>1470</v>
      </c>
      <c r="D200" t="s">
        <v>1471</v>
      </c>
      <c r="E200" t="s">
        <v>1472</v>
      </c>
      <c r="F200" t="s">
        <v>455</v>
      </c>
      <c r="G200">
        <v>92273</v>
      </c>
      <c r="H200">
        <v>32.7958</v>
      </c>
      <c r="I200">
        <v>-115.6957</v>
      </c>
      <c r="J200" t="e">
        <v>#N/A</v>
      </c>
      <c r="K200" s="2">
        <v>110006657554</v>
      </c>
      <c r="L200" t="s">
        <v>352</v>
      </c>
      <c r="M200">
        <v>4952</v>
      </c>
      <c r="N200" t="s">
        <v>353</v>
      </c>
      <c r="O200" t="e">
        <v>#N/A</v>
      </c>
      <c r="P200" t="e">
        <v>#N/A</v>
      </c>
      <c r="Q200" t="e">
        <v>#N/A</v>
      </c>
      <c r="R200">
        <v>365</v>
      </c>
      <c r="S200">
        <v>1.0865694E-2</v>
      </c>
      <c r="T200">
        <f t="shared" si="26"/>
        <v>2.9769024657534246E-5</v>
      </c>
      <c r="U200">
        <f t="shared" si="27"/>
        <v>5.17414E-4</v>
      </c>
      <c r="V200">
        <v>0</v>
      </c>
      <c r="W200" t="s">
        <v>95</v>
      </c>
      <c r="X200" t="s">
        <v>96</v>
      </c>
      <c r="Y200" t="s">
        <v>96</v>
      </c>
      <c r="Z200" t="s">
        <v>1473</v>
      </c>
      <c r="AA200" t="s">
        <v>920</v>
      </c>
      <c r="AB200" s="2">
        <v>18100204010975</v>
      </c>
      <c r="AC200" t="e">
        <v>#N/A</v>
      </c>
      <c r="AD200" t="s">
        <v>115</v>
      </c>
      <c r="AE200" t="s">
        <v>352</v>
      </c>
      <c r="AF200">
        <v>2021</v>
      </c>
      <c r="AG200" s="2">
        <v>110006657554</v>
      </c>
      <c r="AH200" s="2">
        <v>110006657554</v>
      </c>
      <c r="AL200">
        <v>2023</v>
      </c>
      <c r="AM200">
        <v>18100204010975</v>
      </c>
      <c r="AN200" t="s">
        <v>920</v>
      </c>
      <c r="AO200">
        <v>0.25</v>
      </c>
      <c r="AP200">
        <v>0.13</v>
      </c>
      <c r="AQ200">
        <v>7.3191666666666697E-2</v>
      </c>
      <c r="AR200" t="s">
        <v>102</v>
      </c>
      <c r="AS200">
        <v>0.13</v>
      </c>
      <c r="AT200">
        <v>0.20113990000000001</v>
      </c>
      <c r="AU200">
        <v>22603025</v>
      </c>
      <c r="AV200" t="s">
        <v>921</v>
      </c>
      <c r="AW200">
        <v>2</v>
      </c>
      <c r="AX200">
        <v>4.0449999999999999</v>
      </c>
      <c r="AY200">
        <v>23.783999999999999</v>
      </c>
      <c r="AZ200">
        <v>5.327</v>
      </c>
      <c r="BA200">
        <v>2.2429999999999999</v>
      </c>
      <c r="BB200">
        <v>8.4000000000000005E-2</v>
      </c>
      <c r="BC200">
        <v>0</v>
      </c>
      <c r="BD200">
        <v>0</v>
      </c>
      <c r="BE200">
        <v>0.156</v>
      </c>
      <c r="BF200">
        <v>10.619</v>
      </c>
      <c r="BG200">
        <v>1.42</v>
      </c>
      <c r="BH200">
        <v>0.73399999999999999</v>
      </c>
      <c r="BI200">
        <v>0.82599999999999996</v>
      </c>
      <c r="BJ200">
        <v>24.837</v>
      </c>
      <c r="BK200" t="s">
        <v>59</v>
      </c>
      <c r="BL200">
        <v>8.4000000000000005E-2</v>
      </c>
      <c r="BM200">
        <v>0.205378973105135</v>
      </c>
      <c r="BN200">
        <v>0.103502528199007</v>
      </c>
      <c r="BO200">
        <v>9.8899755501222497</v>
      </c>
      <c r="BP200">
        <v>0.986910288507311</v>
      </c>
      <c r="BQ200">
        <v>0.49178459657701701</v>
      </c>
      <c r="BR200">
        <v>0.49178459657701701</v>
      </c>
      <c r="BS200" t="s">
        <v>176</v>
      </c>
      <c r="BT200">
        <v>0.986910288507311</v>
      </c>
      <c r="BU200" t="s">
        <v>105</v>
      </c>
      <c r="BV200">
        <v>0.49178459657701701</v>
      </c>
      <c r="BW200" t="s">
        <v>176</v>
      </c>
      <c r="BX200" s="8">
        <f>($T200*'Conversion Factors'!$B$3)/($BV200*'Conversion Factors'!$B$4)</f>
        <v>6.0532649588328866E-2</v>
      </c>
      <c r="BY200" s="8">
        <f>($T200*'Conversion Factors'!$B$3)/($BR200*'Conversion Factors'!$B$4)</f>
        <v>6.0532649588328866E-2</v>
      </c>
      <c r="BZ200" s="8">
        <f>($T200*'Conversion Factors'!$B$3)/($BT200*'Conversion Factors'!$B$4)</f>
        <v>3.0163860894144197E-2</v>
      </c>
      <c r="CA200" s="8">
        <f>($U200*'Conversion Factors'!$B$3)/($BV200*'Conversion Factors'!$B$4)</f>
        <v>1.0521150999876208</v>
      </c>
      <c r="CB200" s="8">
        <f>($U200*'Conversion Factors'!$B$3)/($BR200*'Conversion Factors'!$B$4)</f>
        <v>1.0521150999876208</v>
      </c>
      <c r="CC200" s="8">
        <f>($U200*'Conversion Factors'!$B$3)/($BT200*'Conversion Factors'!$B$4)</f>
        <v>0.52427662982679202</v>
      </c>
      <c r="CD200" t="str">
        <f t="shared" si="30"/>
        <v>NO</v>
      </c>
      <c r="CE200" t="str">
        <f t="shared" si="31"/>
        <v>NO</v>
      </c>
      <c r="CF200" t="str">
        <f t="shared" si="24"/>
        <v>NO</v>
      </c>
      <c r="CG200" t="str">
        <f t="shared" si="25"/>
        <v>NO</v>
      </c>
      <c r="CH200" s="8">
        <f t="shared" si="28"/>
        <v>2.1919064583075434E-3</v>
      </c>
      <c r="CI200" t="str">
        <f t="shared" si="29"/>
        <v>NO</v>
      </c>
    </row>
    <row r="201" spans="1:87" x14ac:dyDescent="0.25">
      <c r="A201" s="2">
        <v>110006700711</v>
      </c>
      <c r="B201">
        <v>2015</v>
      </c>
      <c r="C201" t="s">
        <v>1474</v>
      </c>
      <c r="D201" t="s">
        <v>1475</v>
      </c>
      <c r="E201" t="s">
        <v>1476</v>
      </c>
      <c r="F201" t="s">
        <v>143</v>
      </c>
      <c r="G201" t="s">
        <v>1477</v>
      </c>
      <c r="H201">
        <v>43.068139000000002</v>
      </c>
      <c r="I201">
        <v>-76.176861000000002</v>
      </c>
      <c r="J201" t="e">
        <v>#N/A</v>
      </c>
      <c r="K201" s="2">
        <v>110006700711</v>
      </c>
      <c r="L201" t="s">
        <v>93</v>
      </c>
      <c r="M201">
        <v>5311</v>
      </c>
      <c r="N201" t="s">
        <v>1478</v>
      </c>
      <c r="O201" t="e">
        <v>#N/A</v>
      </c>
      <c r="P201" t="e">
        <v>#N/A</v>
      </c>
      <c r="Q201" t="e">
        <v>#N/A</v>
      </c>
      <c r="R201">
        <v>250</v>
      </c>
      <c r="S201">
        <v>4.3167007E-2</v>
      </c>
      <c r="T201">
        <f t="shared" si="26"/>
        <v>1.72668028E-4</v>
      </c>
      <c r="U201">
        <f t="shared" si="27"/>
        <v>2.0555717619047619E-3</v>
      </c>
      <c r="V201">
        <v>0</v>
      </c>
      <c r="W201" t="s">
        <v>95</v>
      </c>
      <c r="X201" t="s">
        <v>96</v>
      </c>
      <c r="Y201" t="s">
        <v>96</v>
      </c>
      <c r="Z201" t="s">
        <v>1479</v>
      </c>
      <c r="AA201" t="s">
        <v>1480</v>
      </c>
      <c r="AB201" s="2">
        <v>4140201000441</v>
      </c>
      <c r="AC201" t="e">
        <v>#N/A</v>
      </c>
      <c r="AD201" t="s">
        <v>148</v>
      </c>
      <c r="AE201" t="s">
        <v>116</v>
      </c>
      <c r="AF201">
        <v>2015</v>
      </c>
      <c r="AG201" s="2">
        <v>110006700711</v>
      </c>
      <c r="AH201" s="2">
        <v>110006700711</v>
      </c>
      <c r="AL201">
        <v>2023</v>
      </c>
      <c r="AM201" s="1" t="s">
        <v>1481</v>
      </c>
      <c r="AN201" t="s">
        <v>1480</v>
      </c>
      <c r="AO201" t="s">
        <v>101</v>
      </c>
      <c r="AP201">
        <v>5.1999999999999998E-2</v>
      </c>
      <c r="AQ201">
        <v>0</v>
      </c>
      <c r="AR201" t="s">
        <v>102</v>
      </c>
      <c r="AS201">
        <v>5.1999999999999998E-2</v>
      </c>
      <c r="AT201">
        <v>8.0455960000000007E-2</v>
      </c>
      <c r="AU201">
        <v>21974341</v>
      </c>
      <c r="AV201" t="s">
        <v>1482</v>
      </c>
      <c r="AW201">
        <v>4</v>
      </c>
      <c r="AX201">
        <v>180.49</v>
      </c>
      <c r="AY201">
        <v>192.351</v>
      </c>
      <c r="AZ201">
        <v>217.08199999999999</v>
      </c>
      <c r="BA201">
        <v>329.98500000000001</v>
      </c>
      <c r="BB201">
        <v>355.46699999999998</v>
      </c>
      <c r="BC201">
        <v>206.25</v>
      </c>
      <c r="BD201">
        <v>143.66</v>
      </c>
      <c r="BE201">
        <v>102.3</v>
      </c>
      <c r="BF201">
        <v>76.817999999999998</v>
      </c>
      <c r="BG201">
        <v>85.79</v>
      </c>
      <c r="BH201">
        <v>109.096</v>
      </c>
      <c r="BI201">
        <v>154.78899999999999</v>
      </c>
      <c r="BJ201">
        <v>197.559</v>
      </c>
      <c r="BK201" t="s">
        <v>62</v>
      </c>
      <c r="BL201">
        <v>76.817999999999998</v>
      </c>
      <c r="BM201">
        <v>187.819070904645</v>
      </c>
      <c r="BN201">
        <v>120.328453374395</v>
      </c>
      <c r="BO201">
        <v>441.295843520782</v>
      </c>
      <c r="BP201">
        <v>292.83160176661602</v>
      </c>
      <c r="BQ201">
        <v>0.19671383863080699</v>
      </c>
      <c r="BR201">
        <v>187.819070904645</v>
      </c>
      <c r="BS201" t="s">
        <v>104</v>
      </c>
      <c r="BT201">
        <v>292.83160176661602</v>
      </c>
      <c r="BU201" t="s">
        <v>105</v>
      </c>
      <c r="BV201">
        <v>120.328453374395</v>
      </c>
      <c r="BW201" t="s">
        <v>106</v>
      </c>
      <c r="BX201" s="8">
        <f>($T201*'Conversion Factors'!$B$3)/($BV201*'Conversion Factors'!$B$4)</f>
        <v>1.4349725535219293E-3</v>
      </c>
      <c r="BY201" s="8">
        <f>($T201*'Conversion Factors'!$B$3)/($BR201*'Conversion Factors'!$B$4)</f>
        <v>9.1933171199458689E-4</v>
      </c>
      <c r="BZ201" s="8">
        <f>($T201*'Conversion Factors'!$B$3)/($BT201*'Conversion Factors'!$B$4)</f>
        <v>5.8964956978111512E-4</v>
      </c>
      <c r="CA201" s="8">
        <f>($U201*'Conversion Factors'!$B$3)/($BV201*'Conversion Factors'!$B$4)</f>
        <v>1.7083006589546777E-2</v>
      </c>
      <c r="CB201" s="8">
        <f>($U201*'Conversion Factors'!$B$3)/($BR201*'Conversion Factors'!$B$4)</f>
        <v>1.0944425142792702E-2</v>
      </c>
      <c r="CC201" s="8">
        <f>($U201*'Conversion Factors'!$B$3)/($BT201*'Conversion Factors'!$B$4)</f>
        <v>7.0196377354894667E-3</v>
      </c>
      <c r="CD201" t="str">
        <f t="shared" si="30"/>
        <v>NO</v>
      </c>
      <c r="CE201" t="str">
        <f t="shared" si="31"/>
        <v>NO</v>
      </c>
      <c r="CF201" t="str">
        <f t="shared" si="24"/>
        <v>NO</v>
      </c>
      <c r="CG201" t="str">
        <f t="shared" si="25"/>
        <v>NO</v>
      </c>
      <c r="CH201" s="8">
        <f t="shared" si="28"/>
        <v>3.5589597061555789E-5</v>
      </c>
      <c r="CI201" t="str">
        <f t="shared" si="29"/>
        <v>NO</v>
      </c>
    </row>
    <row r="202" spans="1:87" x14ac:dyDescent="0.25">
      <c r="A202" s="2">
        <v>110006740161</v>
      </c>
      <c r="B202">
        <v>2016</v>
      </c>
      <c r="C202" t="s">
        <v>1483</v>
      </c>
      <c r="D202" t="s">
        <v>1484</v>
      </c>
      <c r="E202" t="s">
        <v>1485</v>
      </c>
      <c r="F202" t="s">
        <v>303</v>
      </c>
      <c r="G202">
        <v>49424</v>
      </c>
      <c r="H202">
        <v>42.813049999999997</v>
      </c>
      <c r="I202">
        <v>-86.197429999999997</v>
      </c>
      <c r="J202" t="e">
        <v>#N/A</v>
      </c>
      <c r="K202" s="2">
        <v>110006740161</v>
      </c>
      <c r="L202" t="s">
        <v>93</v>
      </c>
      <c r="M202">
        <v>4953</v>
      </c>
      <c r="N202" t="s">
        <v>380</v>
      </c>
      <c r="O202" t="e">
        <v>#N/A</v>
      </c>
      <c r="P202" t="e">
        <v>#N/A</v>
      </c>
      <c r="Q202" t="e">
        <v>#N/A</v>
      </c>
      <c r="R202">
        <v>250</v>
      </c>
      <c r="S202">
        <v>0.22757690999999999</v>
      </c>
      <c r="T202">
        <f t="shared" si="26"/>
        <v>9.1030764E-4</v>
      </c>
      <c r="U202">
        <f t="shared" si="27"/>
        <v>1.0836995714285714E-2</v>
      </c>
      <c r="V202">
        <v>0</v>
      </c>
      <c r="W202" t="s">
        <v>95</v>
      </c>
      <c r="X202" t="s">
        <v>96</v>
      </c>
      <c r="Y202" t="s">
        <v>96</v>
      </c>
      <c r="Z202" t="s">
        <v>1486</v>
      </c>
      <c r="AA202" t="s">
        <v>1487</v>
      </c>
      <c r="AB202" s="2">
        <v>4050002000163</v>
      </c>
      <c r="AC202" t="e">
        <v>#N/A</v>
      </c>
      <c r="AD202" t="s">
        <v>148</v>
      </c>
      <c r="AE202" t="s">
        <v>116</v>
      </c>
      <c r="AF202">
        <v>2015</v>
      </c>
      <c r="AG202" s="2">
        <v>110006740161</v>
      </c>
      <c r="AH202" s="2">
        <v>110006740161</v>
      </c>
      <c r="AL202">
        <v>2023</v>
      </c>
      <c r="AM202" s="1" t="s">
        <v>1488</v>
      </c>
      <c r="AN202" t="s">
        <v>1487</v>
      </c>
      <c r="AO202" t="s">
        <v>101</v>
      </c>
      <c r="AP202" t="s">
        <v>101</v>
      </c>
      <c r="AQ202">
        <v>0.226583333333333</v>
      </c>
      <c r="AR202" t="s">
        <v>102</v>
      </c>
      <c r="AS202">
        <v>0.226583333333333</v>
      </c>
      <c r="AT202">
        <v>0.35057653083333301</v>
      </c>
      <c r="AU202">
        <v>9017533</v>
      </c>
      <c r="AV202" t="s">
        <v>101</v>
      </c>
      <c r="AW202">
        <v>1</v>
      </c>
      <c r="AX202">
        <v>3.1669999999999998</v>
      </c>
      <c r="AY202">
        <v>5.0469999999999997</v>
      </c>
      <c r="AZ202">
        <v>6.4889999999999999</v>
      </c>
      <c r="BA202">
        <v>71.765000000000001</v>
      </c>
      <c r="BB202">
        <v>8.5530000000000008</v>
      </c>
      <c r="BC202">
        <v>2.875</v>
      </c>
      <c r="BD202">
        <v>2.1360000000000001</v>
      </c>
      <c r="BE202">
        <v>1.2230000000000001</v>
      </c>
      <c r="BF202">
        <v>1.2549999999999999</v>
      </c>
      <c r="BG202">
        <v>1.827</v>
      </c>
      <c r="BH202">
        <v>2.2389999999999999</v>
      </c>
      <c r="BI202">
        <v>4.8689999999999998</v>
      </c>
      <c r="BJ202">
        <v>5.5410000000000004</v>
      </c>
      <c r="BK202" t="s">
        <v>61</v>
      </c>
      <c r="BL202">
        <v>1.2230000000000001</v>
      </c>
      <c r="BM202">
        <v>2.9902200488997601</v>
      </c>
      <c r="BN202">
        <v>1.6559259407095299</v>
      </c>
      <c r="BO202">
        <v>7.74327628361858</v>
      </c>
      <c r="BP202">
        <v>4.0613404897588099</v>
      </c>
      <c r="BQ202">
        <v>0.85715533211083905</v>
      </c>
      <c r="BR202">
        <v>2.9902200488997601</v>
      </c>
      <c r="BS202" t="s">
        <v>104</v>
      </c>
      <c r="BT202">
        <v>4.0613404897588099</v>
      </c>
      <c r="BU202" t="s">
        <v>105</v>
      </c>
      <c r="BV202">
        <v>1.6559259407095299</v>
      </c>
      <c r="BW202" t="s">
        <v>106</v>
      </c>
      <c r="BX202" s="8">
        <f>($T202*'Conversion Factors'!$B$3)/($BV202*'Conversion Factors'!$B$4)</f>
        <v>0.54972726594883348</v>
      </c>
      <c r="BY202" s="8">
        <f>($T202*'Conversion Factors'!$B$3)/($BR202*'Conversion Factors'!$B$4)</f>
        <v>0.30442831133278775</v>
      </c>
      <c r="BZ202" s="8">
        <f>($T202*'Conversion Factors'!$B$3)/($BT202*'Conversion Factors'!$B$4)</f>
        <v>0.22413970025302168</v>
      </c>
      <c r="CA202" s="8">
        <f>($U202*'Conversion Factors'!$B$3)/($BV202*'Conversion Factors'!$B$4)</f>
        <v>6.5443722136765894</v>
      </c>
      <c r="CB202" s="8">
        <f>($U202*'Conversion Factors'!$B$3)/($BR202*'Conversion Factors'!$B$4)</f>
        <v>3.624146563485569</v>
      </c>
      <c r="CC202" s="8">
        <f>($U202*'Conversion Factors'!$B$3)/($BT202*'Conversion Factors'!$B$4)</f>
        <v>2.6683297649169249</v>
      </c>
      <c r="CD202" t="str">
        <f t="shared" si="30"/>
        <v>NO</v>
      </c>
      <c r="CE202" t="str">
        <f t="shared" si="31"/>
        <v>NO</v>
      </c>
      <c r="CF202" t="str">
        <f t="shared" si="24"/>
        <v>NO</v>
      </c>
      <c r="CG202" t="str">
        <f t="shared" si="25"/>
        <v>NO</v>
      </c>
      <c r="CH202" s="8">
        <f t="shared" si="28"/>
        <v>1.3634108778492894E-2</v>
      </c>
      <c r="CI202" t="str">
        <f t="shared" si="29"/>
        <v>NO</v>
      </c>
    </row>
    <row r="203" spans="1:87" x14ac:dyDescent="0.25">
      <c r="A203" s="2">
        <v>110006749162</v>
      </c>
      <c r="B203">
        <v>2018</v>
      </c>
      <c r="C203" t="s">
        <v>1489</v>
      </c>
      <c r="D203" t="s">
        <v>1490</v>
      </c>
      <c r="E203" t="s">
        <v>1491</v>
      </c>
      <c r="F203" t="s">
        <v>259</v>
      </c>
      <c r="G203">
        <v>40336</v>
      </c>
      <c r="H203">
        <v>37.700833000000003</v>
      </c>
      <c r="I203">
        <v>-83.984443999999996</v>
      </c>
      <c r="J203" t="e">
        <v>#N/A</v>
      </c>
      <c r="K203" s="2">
        <v>110006749162</v>
      </c>
      <c r="L203" t="s">
        <v>352</v>
      </c>
      <c r="M203">
        <v>8711</v>
      </c>
      <c r="N203" t="s">
        <v>1492</v>
      </c>
      <c r="O203" t="e">
        <v>#N/A</v>
      </c>
      <c r="P203" t="e">
        <v>#N/A</v>
      </c>
      <c r="Q203" t="e">
        <v>#N/A</v>
      </c>
      <c r="R203">
        <v>365</v>
      </c>
      <c r="S203">
        <v>0.69076249999999995</v>
      </c>
      <c r="T203">
        <f t="shared" si="26"/>
        <v>1.8924999999999999E-3</v>
      </c>
      <c r="U203">
        <f t="shared" si="27"/>
        <v>3.2893452380952377E-2</v>
      </c>
      <c r="V203">
        <v>0</v>
      </c>
      <c r="W203" t="s">
        <v>95</v>
      </c>
      <c r="X203" t="s">
        <v>96</v>
      </c>
      <c r="Y203" t="s">
        <v>96</v>
      </c>
      <c r="Z203" t="s">
        <v>1493</v>
      </c>
      <c r="AA203" t="s">
        <v>1494</v>
      </c>
      <c r="AB203" s="3" t="s">
        <v>1495</v>
      </c>
      <c r="AC203" t="e">
        <v>#N/A</v>
      </c>
      <c r="AD203" t="s">
        <v>148</v>
      </c>
      <c r="AE203" t="s">
        <v>352</v>
      </c>
      <c r="AF203">
        <v>2015</v>
      </c>
      <c r="AG203" s="2">
        <v>110006749162</v>
      </c>
      <c r="AH203" s="2">
        <v>110006749162</v>
      </c>
      <c r="AL203">
        <v>2023</v>
      </c>
      <c r="AM203" s="1" t="s">
        <v>1495</v>
      </c>
      <c r="AN203" t="s">
        <v>1494</v>
      </c>
      <c r="AO203">
        <v>2</v>
      </c>
      <c r="AP203">
        <v>0.64</v>
      </c>
      <c r="AQ203">
        <v>0.59416666666666695</v>
      </c>
      <c r="AR203" t="s">
        <v>102</v>
      </c>
      <c r="AS203">
        <v>0.64</v>
      </c>
      <c r="AT203">
        <v>0.99022719999999997</v>
      </c>
      <c r="AU203">
        <v>868142</v>
      </c>
      <c r="AV203" t="s">
        <v>969</v>
      </c>
      <c r="AW203">
        <v>6</v>
      </c>
      <c r="AX203">
        <v>4675.7759999999998</v>
      </c>
      <c r="AY203">
        <v>7804.9459999999999</v>
      </c>
      <c r="AZ203">
        <v>8267.66</v>
      </c>
      <c r="BA203">
        <v>9499.5239999999994</v>
      </c>
      <c r="BB203">
        <v>7450.4</v>
      </c>
      <c r="BC203">
        <v>5677.0680000000002</v>
      </c>
      <c r="BD203">
        <v>3024.4740000000002</v>
      </c>
      <c r="BE203">
        <v>1400.143</v>
      </c>
      <c r="BF203">
        <v>1133.3969999999999</v>
      </c>
      <c r="BG203">
        <v>918.99400000000003</v>
      </c>
      <c r="BH203">
        <v>1344.192</v>
      </c>
      <c r="BI203">
        <v>3140.9140000000002</v>
      </c>
      <c r="BJ203">
        <v>5918.9830000000002</v>
      </c>
      <c r="BK203" t="s">
        <v>63</v>
      </c>
      <c r="BL203">
        <v>918.99400000000003</v>
      </c>
      <c r="BM203">
        <v>2246.9290953545201</v>
      </c>
      <c r="BN203">
        <v>1570.9353893073101</v>
      </c>
      <c r="BO203">
        <v>11432.2151589242</v>
      </c>
      <c r="BP203">
        <v>5637.3172762604199</v>
      </c>
      <c r="BQ203">
        <v>2.4210933985330101</v>
      </c>
      <c r="BR203">
        <v>2246.9290953545201</v>
      </c>
      <c r="BS203" t="s">
        <v>104</v>
      </c>
      <c r="BT203">
        <v>5637.3172762604199</v>
      </c>
      <c r="BU203" t="s">
        <v>105</v>
      </c>
      <c r="BV203">
        <v>1570.9353893073101</v>
      </c>
      <c r="BW203" t="s">
        <v>106</v>
      </c>
      <c r="BX203" s="8">
        <f>($T203*'Conversion Factors'!$B$3)/($BV203*'Conversion Factors'!$B$4)</f>
        <v>1.2046962675113461E-3</v>
      </c>
      <c r="BY203" s="8">
        <f>($T203*'Conversion Factors'!$B$3)/($BR203*'Conversion Factors'!$B$4)</f>
        <v>8.4226066764309766E-4</v>
      </c>
      <c r="BZ203" s="8">
        <f>($T203*'Conversion Factors'!$B$3)/($BT203*'Conversion Factors'!$B$4)</f>
        <v>3.357093289692241E-4</v>
      </c>
      <c r="CA203" s="8">
        <f>($U203*'Conversion Factors'!$B$3)/($BV203*'Conversion Factors'!$B$4)</f>
        <v>2.0938768459125776E-2</v>
      </c>
      <c r="CB203" s="8">
        <f>($U203*'Conversion Factors'!$B$3)/($BR203*'Conversion Factors'!$B$4)</f>
        <v>1.4639292556653841E-2</v>
      </c>
      <c r="CC203" s="8">
        <f>($U203*'Conversion Factors'!$B$3)/($BT203*'Conversion Factors'!$B$4)</f>
        <v>5.8349478606555616E-3</v>
      </c>
      <c r="CD203" t="str">
        <f t="shared" si="30"/>
        <v>NO</v>
      </c>
      <c r="CE203" t="str">
        <f t="shared" si="31"/>
        <v>NO</v>
      </c>
      <c r="CF203" t="str">
        <f t="shared" si="24"/>
        <v>NO</v>
      </c>
      <c r="CG203" t="str">
        <f t="shared" si="25"/>
        <v>NO</v>
      </c>
      <c r="CH203" s="8">
        <f t="shared" si="28"/>
        <v>4.3622434289845368E-5</v>
      </c>
      <c r="CI203" t="str">
        <f t="shared" si="29"/>
        <v>NO</v>
      </c>
    </row>
    <row r="204" spans="1:87" x14ac:dyDescent="0.25">
      <c r="A204" s="2">
        <v>110006751737</v>
      </c>
      <c r="B204">
        <v>2018</v>
      </c>
      <c r="C204" t="s">
        <v>1496</v>
      </c>
      <c r="D204" t="s">
        <v>1497</v>
      </c>
      <c r="E204" t="s">
        <v>1498</v>
      </c>
      <c r="F204" t="s">
        <v>259</v>
      </c>
      <c r="G204">
        <v>40769</v>
      </c>
      <c r="H204">
        <v>36.747222000000001</v>
      </c>
      <c r="I204">
        <v>-84.171943999999996</v>
      </c>
      <c r="J204" t="e">
        <v>#N/A</v>
      </c>
      <c r="K204" s="2">
        <v>110006751737</v>
      </c>
      <c r="L204" t="s">
        <v>352</v>
      </c>
      <c r="M204">
        <v>4952</v>
      </c>
      <c r="N204" t="s">
        <v>353</v>
      </c>
      <c r="O204" t="e">
        <v>#N/A</v>
      </c>
      <c r="P204" t="e">
        <v>#N/A</v>
      </c>
      <c r="Q204" t="e">
        <v>#N/A</v>
      </c>
      <c r="R204">
        <v>365</v>
      </c>
      <c r="S204">
        <v>6.1823243750000003</v>
      </c>
      <c r="T204">
        <f t="shared" si="26"/>
        <v>1.6937875000000002E-2</v>
      </c>
      <c r="U204">
        <f t="shared" si="27"/>
        <v>0.29439639880952384</v>
      </c>
      <c r="V204">
        <v>0</v>
      </c>
      <c r="W204" t="s">
        <v>95</v>
      </c>
      <c r="X204" t="s">
        <v>96</v>
      </c>
      <c r="Y204" t="s">
        <v>96</v>
      </c>
      <c r="Z204" t="s">
        <v>1499</v>
      </c>
      <c r="AA204" t="s">
        <v>1453</v>
      </c>
      <c r="AB204" s="3" t="s">
        <v>1500</v>
      </c>
      <c r="AC204" t="e">
        <v>#N/A</v>
      </c>
      <c r="AD204" t="s">
        <v>148</v>
      </c>
      <c r="AE204" t="s">
        <v>352</v>
      </c>
      <c r="AF204">
        <v>2015</v>
      </c>
      <c r="AG204" s="2">
        <v>110006751737</v>
      </c>
      <c r="AH204" s="2">
        <v>110006751737</v>
      </c>
      <c r="AL204">
        <v>2023</v>
      </c>
      <c r="AM204" s="1" t="s">
        <v>1500</v>
      </c>
      <c r="AN204" t="s">
        <v>1453</v>
      </c>
      <c r="AO204">
        <v>2</v>
      </c>
      <c r="AP204">
        <v>1.1499999999999999</v>
      </c>
      <c r="AQ204">
        <v>0.87308333333333299</v>
      </c>
      <c r="AR204" t="s">
        <v>102</v>
      </c>
      <c r="AS204">
        <v>1.1499999999999999</v>
      </c>
      <c r="AT204">
        <v>1.7793144999999999</v>
      </c>
      <c r="AU204">
        <v>10192166</v>
      </c>
      <c r="AV204" t="s">
        <v>1455</v>
      </c>
      <c r="AW204">
        <v>6</v>
      </c>
      <c r="AX204">
        <v>2774.3380000000002</v>
      </c>
      <c r="AY204">
        <v>4815.5140000000001</v>
      </c>
      <c r="AZ204">
        <v>4907.9759999999997</v>
      </c>
      <c r="BA204">
        <v>5625.6570000000002</v>
      </c>
      <c r="BB204">
        <v>4390.4650000000001</v>
      </c>
      <c r="BC204">
        <v>3375.4169999999999</v>
      </c>
      <c r="BD204">
        <v>1843.1220000000001</v>
      </c>
      <c r="BE204">
        <v>876.06700000000001</v>
      </c>
      <c r="BF204">
        <v>783.702</v>
      </c>
      <c r="BG204">
        <v>568.07299999999998</v>
      </c>
      <c r="BH204">
        <v>712.99900000000002</v>
      </c>
      <c r="BI204">
        <v>1903.7670000000001</v>
      </c>
      <c r="BJ204">
        <v>3607.5459999999998</v>
      </c>
      <c r="BK204" t="s">
        <v>63</v>
      </c>
      <c r="BL204">
        <v>568.07299999999998</v>
      </c>
      <c r="BM204">
        <v>1388.9315403423</v>
      </c>
      <c r="BN204">
        <v>954.76439600501203</v>
      </c>
      <c r="BO204">
        <v>6783.2224938875297</v>
      </c>
      <c r="BP204">
        <v>3345.5642747521902</v>
      </c>
      <c r="BQ204">
        <v>4.3504022004890004</v>
      </c>
      <c r="BR204">
        <v>1388.9315403423</v>
      </c>
      <c r="BS204" t="s">
        <v>104</v>
      </c>
      <c r="BT204">
        <v>3345.5642747521902</v>
      </c>
      <c r="BU204" t="s">
        <v>105</v>
      </c>
      <c r="BV204">
        <v>954.76439600501203</v>
      </c>
      <c r="BW204" t="s">
        <v>106</v>
      </c>
      <c r="BX204" s="8">
        <f>($T204*'Conversion Factors'!$B$3)/($BV204*'Conversion Factors'!$B$4)</f>
        <v>1.7740371416102831E-2</v>
      </c>
      <c r="BY204" s="8">
        <f>($T204*'Conversion Factors'!$B$3)/($BR204*'Conversion Factors'!$B$4)</f>
        <v>1.2194895506387369E-2</v>
      </c>
      <c r="BZ204" s="8">
        <f>($T204*'Conversion Factors'!$B$3)/($BT204*'Conversion Factors'!$B$4)</f>
        <v>5.0627857093717343E-3</v>
      </c>
      <c r="CA204" s="8">
        <f>($U204*'Conversion Factors'!$B$3)/($BV204*'Conversion Factors'!$B$4)</f>
        <v>0.30834455080369211</v>
      </c>
      <c r="CB204" s="8">
        <f>($U204*'Conversion Factors'!$B$3)/($BR204*'Conversion Factors'!$B$4)</f>
        <v>0.21195889808720902</v>
      </c>
      <c r="CC204" s="8">
        <f>($U204*'Conversion Factors'!$B$3)/($BT204*'Conversion Factors'!$B$4)</f>
        <v>8.799603732955634E-2</v>
      </c>
      <c r="CD204" t="str">
        <f t="shared" si="30"/>
        <v>NO</v>
      </c>
      <c r="CE204" t="str">
        <f t="shared" si="31"/>
        <v>NO</v>
      </c>
      <c r="CF204" t="str">
        <f t="shared" si="24"/>
        <v>NO</v>
      </c>
      <c r="CG204" t="str">
        <f t="shared" si="25"/>
        <v>NO</v>
      </c>
      <c r="CH204" s="8">
        <f t="shared" si="28"/>
        <v>6.4238448084102528E-4</v>
      </c>
      <c r="CI204" t="str">
        <f t="shared" si="29"/>
        <v>NO</v>
      </c>
    </row>
    <row r="205" spans="1:87" x14ac:dyDescent="0.25">
      <c r="A205" s="2">
        <v>110006777210</v>
      </c>
      <c r="B205">
        <v>2021</v>
      </c>
      <c r="C205" t="s">
        <v>1501</v>
      </c>
      <c r="D205" t="s">
        <v>1502</v>
      </c>
      <c r="E205" t="s">
        <v>1396</v>
      </c>
      <c r="F205" t="s">
        <v>1139</v>
      </c>
      <c r="G205">
        <v>96816</v>
      </c>
      <c r="H205">
        <v>21.27167</v>
      </c>
      <c r="I205">
        <v>-157.77395999999999</v>
      </c>
      <c r="J205" t="e">
        <v>#N/A</v>
      </c>
      <c r="K205" s="2">
        <v>110006777210</v>
      </c>
      <c r="L205" t="s">
        <v>93</v>
      </c>
      <c r="M205" t="e">
        <v>#N/A</v>
      </c>
      <c r="N205" t="e">
        <v>#N/A</v>
      </c>
      <c r="O205" t="e">
        <v>#N/A</v>
      </c>
      <c r="P205" t="e">
        <v>#N/A</v>
      </c>
      <c r="Q205" t="e">
        <v>#N/A</v>
      </c>
      <c r="R205">
        <v>250</v>
      </c>
      <c r="S205">
        <v>3.372037272</v>
      </c>
      <c r="T205">
        <f t="shared" si="26"/>
        <v>1.3488149087999999E-2</v>
      </c>
      <c r="U205">
        <f t="shared" si="27"/>
        <v>0.16057320342857143</v>
      </c>
      <c r="V205">
        <v>0</v>
      </c>
      <c r="W205" t="s">
        <v>95</v>
      </c>
      <c r="X205" t="s">
        <v>96</v>
      </c>
      <c r="Y205" t="s">
        <v>96</v>
      </c>
      <c r="Z205" t="s">
        <v>1503</v>
      </c>
      <c r="AA205" t="s">
        <v>1504</v>
      </c>
      <c r="AB205" s="2">
        <v>20060000000144</v>
      </c>
      <c r="AC205" t="e">
        <v>#N/A</v>
      </c>
      <c r="AD205" t="e">
        <v>#N/A</v>
      </c>
      <c r="AE205" t="s">
        <v>116</v>
      </c>
      <c r="AF205">
        <v>2021</v>
      </c>
      <c r="AG205" s="2">
        <v>110006777210</v>
      </c>
      <c r="AH205" s="2">
        <v>110006777210</v>
      </c>
      <c r="AL205">
        <v>2023</v>
      </c>
      <c r="AM205">
        <v>20060000000144</v>
      </c>
      <c r="AN205" t="s">
        <v>1504</v>
      </c>
      <c r="AO205" t="s">
        <v>101</v>
      </c>
      <c r="AP205" t="s">
        <v>101</v>
      </c>
      <c r="AQ205" t="s">
        <v>101</v>
      </c>
      <c r="AR205" t="s">
        <v>102</v>
      </c>
      <c r="AS205" t="s">
        <v>101</v>
      </c>
      <c r="AT205" t="s">
        <v>101</v>
      </c>
      <c r="AU205" t="s">
        <v>101</v>
      </c>
      <c r="AV205" t="s">
        <v>101</v>
      </c>
      <c r="AW205" t="s">
        <v>101</v>
      </c>
      <c r="AX205" t="s">
        <v>101</v>
      </c>
      <c r="AY205" t="s">
        <v>101</v>
      </c>
      <c r="AZ205" t="s">
        <v>101</v>
      </c>
      <c r="BA205" t="s">
        <v>101</v>
      </c>
      <c r="BB205" t="s">
        <v>101</v>
      </c>
      <c r="BC205" t="s">
        <v>101</v>
      </c>
      <c r="BD205" t="s">
        <v>101</v>
      </c>
      <c r="BE205" t="s">
        <v>101</v>
      </c>
      <c r="BF205" t="s">
        <v>101</v>
      </c>
      <c r="BG205" t="s">
        <v>101</v>
      </c>
      <c r="BH205" t="s">
        <v>101</v>
      </c>
      <c r="BI205" t="s">
        <v>101</v>
      </c>
      <c r="BJ205" t="s">
        <v>101</v>
      </c>
      <c r="BK205" t="s">
        <v>101</v>
      </c>
      <c r="BL205" t="s">
        <v>101</v>
      </c>
      <c r="BM205" t="s">
        <v>101</v>
      </c>
      <c r="BN205" t="s">
        <v>101</v>
      </c>
      <c r="BO205" t="s">
        <v>101</v>
      </c>
      <c r="BP205" t="s">
        <v>101</v>
      </c>
      <c r="BQ205" t="s">
        <v>101</v>
      </c>
      <c r="BR205" t="s">
        <v>101</v>
      </c>
      <c r="BS205" t="s">
        <v>374</v>
      </c>
      <c r="BT205" t="s">
        <v>101</v>
      </c>
      <c r="BU205" t="s">
        <v>374</v>
      </c>
      <c r="BV205" t="s">
        <v>101</v>
      </c>
      <c r="BW205" t="s">
        <v>374</v>
      </c>
      <c r="BX205" t="s">
        <v>101</v>
      </c>
      <c r="BY205" t="s">
        <v>101</v>
      </c>
      <c r="BZ205" t="s">
        <v>101</v>
      </c>
      <c r="CA205" t="s">
        <v>101</v>
      </c>
      <c r="CB205" t="s">
        <v>101</v>
      </c>
      <c r="CC205" t="s">
        <v>101</v>
      </c>
      <c r="CD205" t="s">
        <v>101</v>
      </c>
      <c r="CE205" t="s">
        <v>101</v>
      </c>
      <c r="CF205" t="s">
        <v>101</v>
      </c>
      <c r="CG205" t="s">
        <v>101</v>
      </c>
      <c r="CH205" t="s">
        <v>101</v>
      </c>
      <c r="CI205" t="s">
        <v>101</v>
      </c>
    </row>
    <row r="206" spans="1:87" x14ac:dyDescent="0.25">
      <c r="A206" s="2">
        <v>110006777247</v>
      </c>
      <c r="B206">
        <v>2022</v>
      </c>
      <c r="C206" t="s">
        <v>1505</v>
      </c>
      <c r="D206" t="s">
        <v>1506</v>
      </c>
      <c r="E206" t="s">
        <v>1507</v>
      </c>
      <c r="F206" t="s">
        <v>1139</v>
      </c>
      <c r="G206">
        <v>96752</v>
      </c>
      <c r="H206">
        <v>21.994944</v>
      </c>
      <c r="I206">
        <v>-159.75363899999999</v>
      </c>
      <c r="J206" t="e">
        <v>#N/A</v>
      </c>
      <c r="K206" s="2">
        <v>110006777247</v>
      </c>
      <c r="L206" t="s">
        <v>93</v>
      </c>
      <c r="M206">
        <v>913</v>
      </c>
      <c r="N206" t="s">
        <v>1508</v>
      </c>
      <c r="O206" t="e">
        <v>#N/A</v>
      </c>
      <c r="P206" t="e">
        <v>#N/A</v>
      </c>
      <c r="Q206" t="e">
        <v>#N/A</v>
      </c>
      <c r="R206">
        <v>250</v>
      </c>
      <c r="S206">
        <v>2.866664375</v>
      </c>
      <c r="T206">
        <f t="shared" si="26"/>
        <v>1.14666575E-2</v>
      </c>
      <c r="U206">
        <f t="shared" si="27"/>
        <v>0.13650782738095238</v>
      </c>
      <c r="V206">
        <v>0</v>
      </c>
      <c r="W206" t="s">
        <v>95</v>
      </c>
      <c r="X206" t="s">
        <v>96</v>
      </c>
      <c r="Y206" t="s">
        <v>96</v>
      </c>
      <c r="Z206" t="s">
        <v>1509</v>
      </c>
      <c r="AA206" t="s">
        <v>905</v>
      </c>
      <c r="AB206" s="2">
        <v>20070000000003</v>
      </c>
      <c r="AC206" t="e">
        <v>#N/A</v>
      </c>
      <c r="AD206" t="s">
        <v>115</v>
      </c>
      <c r="AE206" t="s">
        <v>116</v>
      </c>
      <c r="AF206">
        <v>2021</v>
      </c>
      <c r="AG206" s="2">
        <v>110006777247</v>
      </c>
      <c r="AH206" s="2">
        <v>110006777247</v>
      </c>
      <c r="AL206">
        <v>2023</v>
      </c>
      <c r="AM206">
        <v>20070000000003</v>
      </c>
      <c r="AN206" t="s">
        <v>905</v>
      </c>
      <c r="AO206" t="s">
        <v>101</v>
      </c>
      <c r="AP206" t="s">
        <v>101</v>
      </c>
      <c r="AQ206">
        <v>3.9725000000000001</v>
      </c>
      <c r="AR206" t="s">
        <v>102</v>
      </c>
      <c r="AS206">
        <v>3.9725000000000001</v>
      </c>
      <c r="AT206">
        <v>6.1463711749999996</v>
      </c>
      <c r="AU206" t="s">
        <v>101</v>
      </c>
      <c r="AV206" t="s">
        <v>101</v>
      </c>
      <c r="AW206" t="s">
        <v>101</v>
      </c>
      <c r="AX206" t="s">
        <v>101</v>
      </c>
      <c r="AY206" t="s">
        <v>101</v>
      </c>
      <c r="AZ206" t="s">
        <v>101</v>
      </c>
      <c r="BA206" t="s">
        <v>101</v>
      </c>
      <c r="BB206" t="s">
        <v>101</v>
      </c>
      <c r="BC206" t="s">
        <v>101</v>
      </c>
      <c r="BD206" t="s">
        <v>101</v>
      </c>
      <c r="BE206" t="s">
        <v>101</v>
      </c>
      <c r="BF206" t="s">
        <v>101</v>
      </c>
      <c r="BG206" t="s">
        <v>101</v>
      </c>
      <c r="BH206" t="s">
        <v>101</v>
      </c>
      <c r="BI206" t="s">
        <v>101</v>
      </c>
      <c r="BJ206" t="s">
        <v>101</v>
      </c>
      <c r="BK206" t="s">
        <v>101</v>
      </c>
      <c r="BL206" t="s">
        <v>101</v>
      </c>
      <c r="BM206" t="s">
        <v>101</v>
      </c>
      <c r="BN206" t="s">
        <v>101</v>
      </c>
      <c r="BO206" t="s">
        <v>101</v>
      </c>
      <c r="BP206" t="s">
        <v>101</v>
      </c>
      <c r="BQ206" t="s">
        <v>101</v>
      </c>
      <c r="BR206" t="s">
        <v>101</v>
      </c>
      <c r="BS206" t="s">
        <v>374</v>
      </c>
      <c r="BT206" t="s">
        <v>101</v>
      </c>
      <c r="BU206" t="s">
        <v>374</v>
      </c>
      <c r="BV206" t="s">
        <v>101</v>
      </c>
      <c r="BW206" t="s">
        <v>374</v>
      </c>
      <c r="BX206" t="s">
        <v>101</v>
      </c>
      <c r="BY206" t="s">
        <v>101</v>
      </c>
      <c r="BZ206" t="s">
        <v>101</v>
      </c>
      <c r="CA206" t="s">
        <v>101</v>
      </c>
      <c r="CB206" t="s">
        <v>101</v>
      </c>
      <c r="CC206" t="s">
        <v>101</v>
      </c>
      <c r="CD206" t="s">
        <v>101</v>
      </c>
      <c r="CE206" t="s">
        <v>101</v>
      </c>
      <c r="CF206" t="s">
        <v>101</v>
      </c>
      <c r="CG206" t="s">
        <v>101</v>
      </c>
      <c r="CH206" t="s">
        <v>101</v>
      </c>
      <c r="CI206" t="s">
        <v>101</v>
      </c>
    </row>
    <row r="207" spans="1:87" x14ac:dyDescent="0.25">
      <c r="A207" s="2">
        <v>110006783463</v>
      </c>
      <c r="B207">
        <v>2017</v>
      </c>
      <c r="C207" t="s">
        <v>1510</v>
      </c>
      <c r="D207" t="s">
        <v>1511</v>
      </c>
      <c r="E207" t="s">
        <v>1512</v>
      </c>
      <c r="F207" t="s">
        <v>455</v>
      </c>
      <c r="G207">
        <v>93561</v>
      </c>
      <c r="H207">
        <v>35.082410000000003</v>
      </c>
      <c r="I207">
        <v>-118.63708</v>
      </c>
      <c r="J207" t="e">
        <v>#N/A</v>
      </c>
      <c r="K207" s="2">
        <v>110006783463</v>
      </c>
      <c r="L207" t="s">
        <v>352</v>
      </c>
      <c r="M207">
        <v>4952</v>
      </c>
      <c r="N207" t="s">
        <v>353</v>
      </c>
      <c r="O207" t="e">
        <v>#N/A</v>
      </c>
      <c r="P207" t="e">
        <v>#N/A</v>
      </c>
      <c r="Q207" t="e">
        <v>#N/A</v>
      </c>
      <c r="R207">
        <v>365</v>
      </c>
      <c r="S207">
        <v>1.2276723E-2</v>
      </c>
      <c r="T207">
        <f t="shared" si="26"/>
        <v>3.3634857534246578E-5</v>
      </c>
      <c r="U207">
        <f t="shared" si="27"/>
        <v>5.846058571428571E-4</v>
      </c>
      <c r="V207">
        <v>0</v>
      </c>
      <c r="W207" t="s">
        <v>95</v>
      </c>
      <c r="X207" t="s">
        <v>96</v>
      </c>
      <c r="Y207" t="s">
        <v>96</v>
      </c>
      <c r="Z207" t="s">
        <v>1513</v>
      </c>
      <c r="AA207" t="s">
        <v>1514</v>
      </c>
      <c r="AB207" s="2">
        <v>18030003001307</v>
      </c>
      <c r="AC207" t="e">
        <v>#N/A</v>
      </c>
      <c r="AD207" t="s">
        <v>148</v>
      </c>
      <c r="AE207" t="s">
        <v>352</v>
      </c>
      <c r="AF207">
        <v>2015</v>
      </c>
      <c r="AG207" s="2">
        <v>110006783463</v>
      </c>
      <c r="AH207" s="2">
        <v>110006783463</v>
      </c>
      <c r="AL207">
        <v>2023</v>
      </c>
      <c r="AM207">
        <v>18030003001307</v>
      </c>
      <c r="AN207" t="s">
        <v>1514</v>
      </c>
      <c r="AO207">
        <v>0.5</v>
      </c>
      <c r="AP207">
        <v>0.1</v>
      </c>
      <c r="AQ207" t="s">
        <v>101</v>
      </c>
      <c r="AR207" t="s">
        <v>102</v>
      </c>
      <c r="AS207">
        <v>0.1</v>
      </c>
      <c r="AT207">
        <v>0.154723</v>
      </c>
      <c r="AU207">
        <v>948030166</v>
      </c>
      <c r="AV207" t="s">
        <v>101</v>
      </c>
      <c r="AW207">
        <v>2</v>
      </c>
      <c r="AX207">
        <v>0.92100000000000004</v>
      </c>
      <c r="AY207">
        <v>2.282</v>
      </c>
      <c r="AZ207">
        <v>1.5109999999999999</v>
      </c>
      <c r="BA207">
        <v>3.7309999999999999</v>
      </c>
      <c r="BB207">
        <v>1.542</v>
      </c>
      <c r="BC207">
        <v>0.58199999999999996</v>
      </c>
      <c r="BD207">
        <v>0.39700000000000002</v>
      </c>
      <c r="BE207">
        <v>0.152</v>
      </c>
      <c r="BF207">
        <v>0.104</v>
      </c>
      <c r="BG207">
        <v>0.248</v>
      </c>
      <c r="BH207">
        <v>0.39500000000000002</v>
      </c>
      <c r="BI207">
        <v>1.395</v>
      </c>
      <c r="BJ207">
        <v>1.6910000000000001</v>
      </c>
      <c r="BK207" t="s">
        <v>62</v>
      </c>
      <c r="BL207">
        <v>0.104</v>
      </c>
      <c r="BM207">
        <v>0.25427872860635697</v>
      </c>
      <c r="BN207">
        <v>0.129112994598196</v>
      </c>
      <c r="BO207">
        <v>2.2518337408312998</v>
      </c>
      <c r="BP207">
        <v>0.55373567533828105</v>
      </c>
      <c r="BQ207">
        <v>0.37829584352078199</v>
      </c>
      <c r="BR207">
        <v>0.37829584352078199</v>
      </c>
      <c r="BS207" t="s">
        <v>176</v>
      </c>
      <c r="BT207">
        <v>0.55373567533828105</v>
      </c>
      <c r="BU207" t="s">
        <v>105</v>
      </c>
      <c r="BV207">
        <v>0.37829584352078199</v>
      </c>
      <c r="BW207" t="s">
        <v>176</v>
      </c>
      <c r="BX207" s="8">
        <f>($T207*'Conversion Factors'!$B$3)/($BV207*'Conversion Factors'!$B$4)</f>
        <v>8.8911517560458786E-2</v>
      </c>
      <c r="BY207" s="8">
        <f>($T207*'Conversion Factors'!$B$3)/($BR207*'Conversion Factors'!$B$4)</f>
        <v>8.8911517560458786E-2</v>
      </c>
      <c r="BZ207" s="8">
        <f>($T207*'Conversion Factors'!$B$3)/($BT207*'Conversion Factors'!$B$4)</f>
        <v>6.0741720341025172E-2</v>
      </c>
      <c r="CA207" s="8">
        <f>($U207*'Conversion Factors'!$B$3)/($BV207*'Conversion Factors'!$B$4)</f>
        <v>1.5453668528365454</v>
      </c>
      <c r="CB207" s="8">
        <f>($U207*'Conversion Factors'!$B$3)/($BR207*'Conversion Factors'!$B$4)</f>
        <v>1.5453668528365454</v>
      </c>
      <c r="CC207" s="8">
        <f>($U207*'Conversion Factors'!$B$3)/($BT207*'Conversion Factors'!$B$4)</f>
        <v>1.0557489487844851</v>
      </c>
      <c r="CD207" t="str">
        <f t="shared" si="30"/>
        <v>NO</v>
      </c>
      <c r="CE207" t="str">
        <f t="shared" si="31"/>
        <v>NO</v>
      </c>
      <c r="CF207" t="str">
        <f t="shared" si="24"/>
        <v>NO</v>
      </c>
      <c r="CG207" t="str">
        <f t="shared" si="25"/>
        <v>NO</v>
      </c>
      <c r="CH207" s="8">
        <f t="shared" si="28"/>
        <v>3.2195142767428029E-3</v>
      </c>
      <c r="CI207" t="str">
        <f t="shared" si="29"/>
        <v>NO</v>
      </c>
    </row>
    <row r="208" spans="1:87" x14ac:dyDescent="0.25">
      <c r="A208" s="2">
        <v>110006785149</v>
      </c>
      <c r="B208">
        <v>2015</v>
      </c>
      <c r="C208" t="s">
        <v>1515</v>
      </c>
      <c r="D208" t="s">
        <v>1516</v>
      </c>
      <c r="E208" t="s">
        <v>1517</v>
      </c>
      <c r="F208" t="s">
        <v>548</v>
      </c>
      <c r="G208">
        <v>85901</v>
      </c>
      <c r="H208">
        <v>34.26126</v>
      </c>
      <c r="I208">
        <v>-110.03482</v>
      </c>
      <c r="J208" t="e">
        <v>#N/A</v>
      </c>
      <c r="K208" s="2">
        <v>110006785149</v>
      </c>
      <c r="L208" t="s">
        <v>352</v>
      </c>
      <c r="M208">
        <v>4952</v>
      </c>
      <c r="N208" t="s">
        <v>353</v>
      </c>
      <c r="O208" t="e">
        <v>#N/A</v>
      </c>
      <c r="P208" t="e">
        <v>#N/A</v>
      </c>
      <c r="Q208" t="e">
        <v>#N/A</v>
      </c>
      <c r="R208">
        <v>365</v>
      </c>
      <c r="S208">
        <v>3.9718843750000001</v>
      </c>
      <c r="T208">
        <f t="shared" si="26"/>
        <v>1.0881875000000001E-2</v>
      </c>
      <c r="U208">
        <f t="shared" si="27"/>
        <v>0.1891373511904762</v>
      </c>
      <c r="V208">
        <v>0</v>
      </c>
      <c r="W208" t="s">
        <v>95</v>
      </c>
      <c r="X208" t="s">
        <v>96</v>
      </c>
      <c r="Y208" t="s">
        <v>96</v>
      </c>
      <c r="Z208" t="s">
        <v>1518</v>
      </c>
      <c r="AA208" t="s">
        <v>1519</v>
      </c>
      <c r="AB208" s="2">
        <v>15020005000364</v>
      </c>
      <c r="AC208" t="e">
        <v>#N/A</v>
      </c>
      <c r="AD208" t="s">
        <v>148</v>
      </c>
      <c r="AE208" t="s">
        <v>352</v>
      </c>
      <c r="AF208">
        <v>2015</v>
      </c>
      <c r="AG208" s="2">
        <v>110006785149</v>
      </c>
      <c r="AH208" s="2">
        <v>110006785149</v>
      </c>
      <c r="AL208">
        <v>2023</v>
      </c>
      <c r="AM208">
        <v>15020005000364</v>
      </c>
      <c r="AN208" t="s">
        <v>1519</v>
      </c>
      <c r="AO208">
        <v>2.46</v>
      </c>
      <c r="AP208" t="s">
        <v>101</v>
      </c>
      <c r="AQ208" t="s">
        <v>101</v>
      </c>
      <c r="AR208" t="s">
        <v>102</v>
      </c>
      <c r="AS208">
        <v>2.46</v>
      </c>
      <c r="AT208">
        <v>3.8061858000000002</v>
      </c>
      <c r="AU208">
        <v>21755154</v>
      </c>
      <c r="AV208" t="s">
        <v>101</v>
      </c>
      <c r="AW208">
        <v>1</v>
      </c>
      <c r="AX208">
        <v>0.11899999999999999</v>
      </c>
      <c r="AY208">
        <v>1.8979999999999999</v>
      </c>
      <c r="AZ208">
        <v>0.60899999999999999</v>
      </c>
      <c r="BA208">
        <v>0.441</v>
      </c>
      <c r="BB208">
        <v>0.17299999999999999</v>
      </c>
      <c r="BC208">
        <v>0.03</v>
      </c>
      <c r="BD208">
        <v>1.2999999999999999E-2</v>
      </c>
      <c r="BE208">
        <v>2.8000000000000001E-2</v>
      </c>
      <c r="BF208">
        <v>0.14199999999999999</v>
      </c>
      <c r="BG208">
        <v>5.1999999999999998E-2</v>
      </c>
      <c r="BH208">
        <v>0.161</v>
      </c>
      <c r="BI208">
        <v>0.26400000000000001</v>
      </c>
      <c r="BJ208">
        <v>3.6680000000000001</v>
      </c>
      <c r="BK208" t="s">
        <v>60</v>
      </c>
      <c r="BL208">
        <v>1.2999999999999999E-2</v>
      </c>
      <c r="BM208">
        <v>3.1784841075794601E-2</v>
      </c>
      <c r="BN208">
        <v>1.4999997945450301E-2</v>
      </c>
      <c r="BO208">
        <v>0.29095354523227401</v>
      </c>
      <c r="BP208">
        <v>6.4104473809777393E-2</v>
      </c>
      <c r="BQ208">
        <v>9.3060777506112498</v>
      </c>
      <c r="BR208">
        <v>9.3060777506112498</v>
      </c>
      <c r="BS208" t="s">
        <v>176</v>
      </c>
      <c r="BT208">
        <v>9.3060777506112498</v>
      </c>
      <c r="BU208" t="s">
        <v>176</v>
      </c>
      <c r="BV208">
        <v>9.3060777506112498</v>
      </c>
      <c r="BW208" t="s">
        <v>176</v>
      </c>
      <c r="BX208" s="8">
        <f>($T208*'Conversion Factors'!$B$3)/($BV208*'Conversion Factors'!$B$4)</f>
        <v>1.169329903705699</v>
      </c>
      <c r="BY208" s="8">
        <f>($T208*'Conversion Factors'!$B$3)/($BR208*'Conversion Factors'!$B$4)</f>
        <v>1.169329903705699</v>
      </c>
      <c r="BZ208" s="8">
        <f>($T208*'Conversion Factors'!$B$3)/($BT208*'Conversion Factors'!$B$4)</f>
        <v>1.169329903705699</v>
      </c>
      <c r="CA208" s="8">
        <f>($U208*'Conversion Factors'!$B$3)/($BV208*'Conversion Factors'!$B$4)</f>
        <v>20.32406737393239</v>
      </c>
      <c r="CB208" s="8">
        <f>($U208*'Conversion Factors'!$B$3)/($BR208*'Conversion Factors'!$B$4)</f>
        <v>20.32406737393239</v>
      </c>
      <c r="CC208" s="8">
        <f>($U208*'Conversion Factors'!$B$3)/($BT208*'Conversion Factors'!$B$4)</f>
        <v>20.32406737393239</v>
      </c>
      <c r="CD208" t="str">
        <f t="shared" si="30"/>
        <v>NO</v>
      </c>
      <c r="CE208" t="str">
        <f t="shared" si="31"/>
        <v>NO</v>
      </c>
      <c r="CF208" t="str">
        <f t="shared" si="24"/>
        <v>NO</v>
      </c>
      <c r="CG208" t="str">
        <f t="shared" si="25"/>
        <v>NO</v>
      </c>
      <c r="CH208" s="8">
        <f t="shared" si="28"/>
        <v>4.2341807029025812E-2</v>
      </c>
      <c r="CI208" t="str">
        <f t="shared" si="29"/>
        <v>NO</v>
      </c>
    </row>
    <row r="209" spans="1:87" x14ac:dyDescent="0.25">
      <c r="A209" s="2">
        <v>110006785229</v>
      </c>
      <c r="B209">
        <v>2016</v>
      </c>
      <c r="C209" t="s">
        <v>1520</v>
      </c>
      <c r="D209" t="s">
        <v>1521</v>
      </c>
      <c r="E209" t="s">
        <v>1522</v>
      </c>
      <c r="F209" t="s">
        <v>548</v>
      </c>
      <c r="G209">
        <v>85350</v>
      </c>
      <c r="H209">
        <v>32.589804000000001</v>
      </c>
      <c r="I209">
        <v>-114.726901</v>
      </c>
      <c r="J209" t="e">
        <v>#N/A</v>
      </c>
      <c r="K209" s="2">
        <v>110006785229</v>
      </c>
      <c r="L209" t="s">
        <v>352</v>
      </c>
      <c r="M209">
        <v>4952</v>
      </c>
      <c r="N209" t="s">
        <v>353</v>
      </c>
      <c r="O209" t="e">
        <v>#N/A</v>
      </c>
      <c r="P209" t="e">
        <v>#N/A</v>
      </c>
      <c r="Q209" t="e">
        <v>#N/A</v>
      </c>
      <c r="R209">
        <v>365</v>
      </c>
      <c r="S209">
        <v>1.3538945</v>
      </c>
      <c r="T209">
        <f t="shared" si="26"/>
        <v>3.7093E-3</v>
      </c>
      <c r="U209">
        <f t="shared" si="27"/>
        <v>6.4471166666666663E-2</v>
      </c>
      <c r="V209">
        <v>0</v>
      </c>
      <c r="W209" t="s">
        <v>95</v>
      </c>
      <c r="X209" t="s">
        <v>96</v>
      </c>
      <c r="Y209" t="s">
        <v>96</v>
      </c>
      <c r="Z209" t="s">
        <v>1523</v>
      </c>
      <c r="AA209" t="e">
        <v>#N/A</v>
      </c>
      <c r="AB209" s="2">
        <v>15070102000451</v>
      </c>
      <c r="AC209" t="e">
        <v>#N/A</v>
      </c>
      <c r="AD209" t="s">
        <v>148</v>
      </c>
      <c r="AE209" t="s">
        <v>116</v>
      </c>
      <c r="AF209">
        <v>2015</v>
      </c>
      <c r="AG209" s="2">
        <v>110006785229</v>
      </c>
      <c r="AH209" s="2">
        <v>110006785229</v>
      </c>
      <c r="AL209">
        <v>2023</v>
      </c>
      <c r="AM209">
        <v>15070102000451</v>
      </c>
      <c r="AO209">
        <v>1.8</v>
      </c>
      <c r="AP209" t="s">
        <v>101</v>
      </c>
      <c r="AQ209">
        <v>0.82366666666666699</v>
      </c>
      <c r="AR209" t="s">
        <v>102</v>
      </c>
      <c r="AS209">
        <v>0.82366666666666699</v>
      </c>
      <c r="AT209">
        <v>1.27440177666667</v>
      </c>
      <c r="AU209" t="s">
        <v>101</v>
      </c>
      <c r="AV209" t="s">
        <v>101</v>
      </c>
      <c r="AW209" t="s">
        <v>101</v>
      </c>
      <c r="AX209" t="s">
        <v>101</v>
      </c>
      <c r="AY209" t="s">
        <v>101</v>
      </c>
      <c r="AZ209" t="s">
        <v>101</v>
      </c>
      <c r="BA209" t="s">
        <v>101</v>
      </c>
      <c r="BB209" t="s">
        <v>101</v>
      </c>
      <c r="BC209" t="s">
        <v>101</v>
      </c>
      <c r="BD209" t="s">
        <v>101</v>
      </c>
      <c r="BE209" t="s">
        <v>101</v>
      </c>
      <c r="BF209" t="s">
        <v>101</v>
      </c>
      <c r="BG209" t="s">
        <v>101</v>
      </c>
      <c r="BH209" t="s">
        <v>101</v>
      </c>
      <c r="BI209" t="s">
        <v>101</v>
      </c>
      <c r="BJ209" t="s">
        <v>101</v>
      </c>
      <c r="BK209" t="s">
        <v>101</v>
      </c>
      <c r="BL209" t="s">
        <v>101</v>
      </c>
      <c r="BM209" t="s">
        <v>101</v>
      </c>
      <c r="BN209" t="s">
        <v>101</v>
      </c>
      <c r="BO209" t="s">
        <v>101</v>
      </c>
      <c r="BP209" t="s">
        <v>101</v>
      </c>
      <c r="BQ209" t="s">
        <v>101</v>
      </c>
      <c r="BR209" t="s">
        <v>101</v>
      </c>
      <c r="BS209" t="s">
        <v>374</v>
      </c>
      <c r="BT209" t="s">
        <v>101</v>
      </c>
      <c r="BU209" t="s">
        <v>374</v>
      </c>
      <c r="BV209" t="s">
        <v>101</v>
      </c>
      <c r="BW209" t="s">
        <v>374</v>
      </c>
      <c r="BX209" t="s">
        <v>101</v>
      </c>
      <c r="BY209" t="s">
        <v>101</v>
      </c>
      <c r="BZ209" t="s">
        <v>101</v>
      </c>
      <c r="CA209" t="s">
        <v>101</v>
      </c>
      <c r="CB209" t="s">
        <v>101</v>
      </c>
      <c r="CC209" t="s">
        <v>101</v>
      </c>
      <c r="CD209" t="s">
        <v>101</v>
      </c>
      <c r="CE209" t="s">
        <v>101</v>
      </c>
      <c r="CF209" t="s">
        <v>101</v>
      </c>
      <c r="CG209" t="s">
        <v>101</v>
      </c>
      <c r="CH209" t="s">
        <v>101</v>
      </c>
      <c r="CI209" t="s">
        <v>101</v>
      </c>
    </row>
    <row r="210" spans="1:87" x14ac:dyDescent="0.25">
      <c r="A210" s="2">
        <v>110007015871</v>
      </c>
      <c r="B210">
        <v>2021</v>
      </c>
      <c r="C210" t="s">
        <v>1524</v>
      </c>
      <c r="D210" t="s">
        <v>1525</v>
      </c>
      <c r="E210" t="s">
        <v>1526</v>
      </c>
      <c r="F210" t="s">
        <v>350</v>
      </c>
      <c r="G210">
        <v>70051</v>
      </c>
      <c r="H210">
        <v>30.048590999999998</v>
      </c>
      <c r="I210">
        <v>-90.630941000000007</v>
      </c>
      <c r="J210" t="s">
        <v>1527</v>
      </c>
      <c r="K210" s="2">
        <v>110007015871</v>
      </c>
      <c r="L210" t="s">
        <v>93</v>
      </c>
      <c r="M210">
        <v>2869</v>
      </c>
      <c r="N210" t="s">
        <v>124</v>
      </c>
      <c r="O210" t="e">
        <v>#N/A</v>
      </c>
      <c r="P210" t="e">
        <v>#N/A</v>
      </c>
      <c r="Q210" t="e">
        <v>#N/A</v>
      </c>
      <c r="R210">
        <v>250</v>
      </c>
      <c r="S210">
        <v>0.16571</v>
      </c>
      <c r="T210">
        <f t="shared" si="26"/>
        <v>6.6283999999999994E-4</v>
      </c>
      <c r="U210">
        <f t="shared" si="27"/>
        <v>7.8909523809523804E-3</v>
      </c>
      <c r="V210">
        <v>0</v>
      </c>
      <c r="W210" t="s">
        <v>95</v>
      </c>
      <c r="X210" t="s">
        <v>96</v>
      </c>
      <c r="Y210" t="s">
        <v>96</v>
      </c>
      <c r="Z210" t="s">
        <v>1528</v>
      </c>
      <c r="AA210" t="s">
        <v>382</v>
      </c>
      <c r="AB210" s="2">
        <v>8070204000715</v>
      </c>
      <c r="AC210" t="e">
        <v>#N/A</v>
      </c>
      <c r="AD210" t="s">
        <v>115</v>
      </c>
      <c r="AE210" t="s">
        <v>116</v>
      </c>
      <c r="AF210">
        <v>2021</v>
      </c>
      <c r="AG210" s="2">
        <v>110007015871</v>
      </c>
      <c r="AH210" s="2">
        <v>110007015871</v>
      </c>
      <c r="AL210">
        <v>2023</v>
      </c>
      <c r="AM210" s="1" t="s">
        <v>1529</v>
      </c>
      <c r="AN210" t="s">
        <v>382</v>
      </c>
      <c r="AO210" t="s">
        <v>101</v>
      </c>
      <c r="AP210">
        <v>13.17</v>
      </c>
      <c r="AQ210">
        <v>0.192795666666667</v>
      </c>
      <c r="AR210" t="s">
        <v>102</v>
      </c>
      <c r="AS210">
        <v>13.17</v>
      </c>
      <c r="AT210">
        <v>20.377019099999998</v>
      </c>
      <c r="AU210" t="s">
        <v>101</v>
      </c>
      <c r="AV210" t="s">
        <v>101</v>
      </c>
      <c r="AW210" t="s">
        <v>101</v>
      </c>
      <c r="AX210" t="s">
        <v>101</v>
      </c>
      <c r="AY210" t="s">
        <v>101</v>
      </c>
      <c r="AZ210" t="s">
        <v>101</v>
      </c>
      <c r="BA210" t="s">
        <v>101</v>
      </c>
      <c r="BB210" t="s">
        <v>101</v>
      </c>
      <c r="BC210" t="s">
        <v>101</v>
      </c>
      <c r="BD210" t="s">
        <v>101</v>
      </c>
      <c r="BE210" t="s">
        <v>101</v>
      </c>
      <c r="BF210" t="s">
        <v>101</v>
      </c>
      <c r="BG210" t="s">
        <v>101</v>
      </c>
      <c r="BH210" t="s">
        <v>101</v>
      </c>
      <c r="BI210" t="s">
        <v>101</v>
      </c>
      <c r="BJ210" t="s">
        <v>101</v>
      </c>
      <c r="BK210" t="s">
        <v>101</v>
      </c>
      <c r="BL210" t="s">
        <v>101</v>
      </c>
      <c r="BM210" t="s">
        <v>101</v>
      </c>
      <c r="BN210" t="s">
        <v>101</v>
      </c>
      <c r="BO210" t="s">
        <v>101</v>
      </c>
      <c r="BP210" t="s">
        <v>101</v>
      </c>
      <c r="BQ210" t="s">
        <v>101</v>
      </c>
      <c r="BR210" t="s">
        <v>101</v>
      </c>
      <c r="BS210" t="s">
        <v>374</v>
      </c>
      <c r="BT210" t="s">
        <v>101</v>
      </c>
      <c r="BU210" t="s">
        <v>374</v>
      </c>
      <c r="BV210" t="s">
        <v>101</v>
      </c>
      <c r="BW210" t="s">
        <v>374</v>
      </c>
      <c r="BX210" t="s">
        <v>101</v>
      </c>
      <c r="BY210" t="s">
        <v>101</v>
      </c>
      <c r="BZ210" t="s">
        <v>101</v>
      </c>
      <c r="CA210" t="s">
        <v>101</v>
      </c>
      <c r="CB210" t="s">
        <v>101</v>
      </c>
      <c r="CC210" t="s">
        <v>101</v>
      </c>
      <c r="CD210" t="s">
        <v>101</v>
      </c>
      <c r="CE210" t="s">
        <v>101</v>
      </c>
      <c r="CF210" t="s">
        <v>101</v>
      </c>
      <c r="CG210" t="s">
        <v>101</v>
      </c>
      <c r="CH210" t="s">
        <v>101</v>
      </c>
      <c r="CI210" t="s">
        <v>101</v>
      </c>
    </row>
    <row r="211" spans="1:87" x14ac:dyDescent="0.25">
      <c r="A211" s="2">
        <v>110007681758</v>
      </c>
      <c r="B211">
        <v>2019</v>
      </c>
      <c r="C211" t="s">
        <v>1530</v>
      </c>
      <c r="D211" t="s">
        <v>1531</v>
      </c>
      <c r="E211" t="s">
        <v>1532</v>
      </c>
      <c r="F211" t="s">
        <v>1366</v>
      </c>
      <c r="G211" t="s">
        <v>1533</v>
      </c>
      <c r="H211">
        <v>43.585476</v>
      </c>
      <c r="I211">
        <v>-71.750524999999996</v>
      </c>
      <c r="J211" t="s">
        <v>1534</v>
      </c>
      <c r="K211" s="2">
        <v>110007681758</v>
      </c>
      <c r="L211" t="s">
        <v>93</v>
      </c>
      <c r="M211" t="e">
        <v>#N/A</v>
      </c>
      <c r="N211" t="e">
        <v>#N/A</v>
      </c>
      <c r="O211" t="e">
        <v>#N/A</v>
      </c>
      <c r="P211" t="e">
        <v>#N/A</v>
      </c>
      <c r="Q211" t="e">
        <v>#N/A</v>
      </c>
      <c r="R211">
        <v>250</v>
      </c>
      <c r="S211">
        <v>6.1684900000000004E-3</v>
      </c>
      <c r="T211">
        <f t="shared" si="26"/>
        <v>2.4673960000000002E-5</v>
      </c>
      <c r="U211">
        <f t="shared" si="27"/>
        <v>2.9373761904761907E-4</v>
      </c>
      <c r="V211">
        <v>0</v>
      </c>
      <c r="W211" t="s">
        <v>95</v>
      </c>
      <c r="X211" t="s">
        <v>96</v>
      </c>
      <c r="Y211" t="s">
        <v>96</v>
      </c>
      <c r="Z211" t="s">
        <v>1535</v>
      </c>
      <c r="AA211" t="e">
        <v>#N/A</v>
      </c>
      <c r="AB211" s="2">
        <v>1070001000335</v>
      </c>
      <c r="AC211" t="e">
        <v>#N/A</v>
      </c>
      <c r="AD211" t="s">
        <v>148</v>
      </c>
      <c r="AE211" t="s">
        <v>116</v>
      </c>
      <c r="AF211">
        <v>2015</v>
      </c>
      <c r="AG211" s="2">
        <v>110007681758</v>
      </c>
      <c r="AH211" s="2">
        <v>110007681758</v>
      </c>
      <c r="AL211">
        <v>2023</v>
      </c>
      <c r="AM211" s="1" t="s">
        <v>1536</v>
      </c>
      <c r="AO211" t="s">
        <v>101</v>
      </c>
      <c r="AP211" t="s">
        <v>101</v>
      </c>
      <c r="AQ211">
        <v>4.1999999999999997E-3</v>
      </c>
      <c r="AR211" t="s">
        <v>102</v>
      </c>
      <c r="AS211">
        <v>4.1999999999999997E-3</v>
      </c>
      <c r="AT211">
        <v>6.4983660000000002E-3</v>
      </c>
      <c r="AU211">
        <v>6730801</v>
      </c>
      <c r="AV211" t="s">
        <v>101</v>
      </c>
      <c r="AW211">
        <v>1</v>
      </c>
      <c r="AX211">
        <v>2.8420000000000001</v>
      </c>
      <c r="AY211">
        <v>2.4910000000000001</v>
      </c>
      <c r="AZ211">
        <v>2.3460000000000001</v>
      </c>
      <c r="BA211">
        <v>19.353000000000002</v>
      </c>
      <c r="BB211">
        <v>8.0280000000000005</v>
      </c>
      <c r="BC211">
        <v>5.5789999999999997</v>
      </c>
      <c r="BD211">
        <v>3.339</v>
      </c>
      <c r="BE211">
        <v>1.48</v>
      </c>
      <c r="BF211">
        <v>1.2010000000000001</v>
      </c>
      <c r="BG211">
        <v>1.2529999999999999</v>
      </c>
      <c r="BH211">
        <v>2.4950000000000001</v>
      </c>
      <c r="BI211">
        <v>3.0670000000000002</v>
      </c>
      <c r="BJ211">
        <v>2.5169999999999999</v>
      </c>
      <c r="BK211" t="s">
        <v>62</v>
      </c>
      <c r="BL211">
        <v>1.2010000000000001</v>
      </c>
      <c r="BM211">
        <v>2.9364303178484099</v>
      </c>
      <c r="BN211">
        <v>1.62509952185221</v>
      </c>
      <c r="BO211">
        <v>6.9486552567237201</v>
      </c>
      <c r="BP211">
        <v>3.8187586465367498</v>
      </c>
      <c r="BQ211">
        <v>1.5888425427872901E-2</v>
      </c>
      <c r="BR211">
        <v>2.9364303178484099</v>
      </c>
      <c r="BS211" t="s">
        <v>104</v>
      </c>
      <c r="BT211">
        <v>3.8187586465367498</v>
      </c>
      <c r="BU211" t="s">
        <v>105</v>
      </c>
      <c r="BV211">
        <v>1.62509952185221</v>
      </c>
      <c r="BW211" t="s">
        <v>106</v>
      </c>
      <c r="BX211" s="8">
        <f>($T211*'Conversion Factors'!$B$3)/($BV211*'Conversion Factors'!$B$4)</f>
        <v>1.5183045510885274E-2</v>
      </c>
      <c r="BY211" s="8">
        <f>($T211*'Conversion Factors'!$B$3)/($BR211*'Conversion Factors'!$B$4)</f>
        <v>8.4027057785179046E-3</v>
      </c>
      <c r="BZ211" s="8">
        <f>($T211*'Conversion Factors'!$B$3)/($BT211*'Conversion Factors'!$B$4)</f>
        <v>6.4612514913391901E-3</v>
      </c>
      <c r="CA211" s="8">
        <f>($U211*'Conversion Factors'!$B$3)/($BV211*'Conversion Factors'!$B$4)</f>
        <v>0.18075054179625324</v>
      </c>
      <c r="CB211" s="8">
        <f>($U211*'Conversion Factors'!$B$3)/($BR211*'Conversion Factors'!$B$4)</f>
        <v>0.10003221164902266</v>
      </c>
      <c r="CC211" s="8">
        <f>($U211*'Conversion Factors'!$B$3)/($BT211*'Conversion Factors'!$B$4)</f>
        <v>7.6919660611180829E-2</v>
      </c>
      <c r="CD211" t="str">
        <f t="shared" si="30"/>
        <v>NO</v>
      </c>
      <c r="CE211" t="str">
        <f t="shared" si="31"/>
        <v>NO</v>
      </c>
      <c r="CF211" t="str">
        <f t="shared" ref="CF211:CF273" si="32">IF($CA211&gt;$CH$1,"YES","NO")</f>
        <v>NO</v>
      </c>
      <c r="CG211" t="str">
        <f t="shared" ref="CG211:CG273" si="33">IF($CA211&gt;$CI$1,"YES","NO")</f>
        <v>NO</v>
      </c>
      <c r="CH211" s="8">
        <f t="shared" si="28"/>
        <v>3.7656362874219427E-4</v>
      </c>
      <c r="CI211" t="str">
        <f t="shared" si="29"/>
        <v>NO</v>
      </c>
    </row>
    <row r="212" spans="1:87" x14ac:dyDescent="0.25">
      <c r="A212" s="2">
        <v>110007970142</v>
      </c>
      <c r="B212">
        <v>2022</v>
      </c>
      <c r="C212" t="s">
        <v>1537</v>
      </c>
      <c r="D212" t="s">
        <v>1538</v>
      </c>
      <c r="E212" t="s">
        <v>1539</v>
      </c>
      <c r="F212" t="s">
        <v>110</v>
      </c>
      <c r="G212">
        <v>8069</v>
      </c>
      <c r="H212">
        <v>39.698279999999997</v>
      </c>
      <c r="I212">
        <v>-75.503974999999997</v>
      </c>
      <c r="J212" t="s">
        <v>1540</v>
      </c>
      <c r="K212" s="2">
        <v>110007970142</v>
      </c>
      <c r="L212" t="s">
        <v>230</v>
      </c>
      <c r="M212">
        <v>2869</v>
      </c>
      <c r="N212" t="s">
        <v>124</v>
      </c>
      <c r="O212" t="e">
        <v>#N/A</v>
      </c>
      <c r="P212" t="e">
        <v>#N/A</v>
      </c>
      <c r="Q212" t="e">
        <v>#N/A</v>
      </c>
      <c r="R212">
        <v>350</v>
      </c>
      <c r="S212">
        <v>11.24</v>
      </c>
      <c r="T212">
        <f t="shared" si="26"/>
        <v>3.2114285714285713E-2</v>
      </c>
      <c r="U212">
        <f t="shared" si="27"/>
        <v>0.53523809523809529</v>
      </c>
      <c r="V212">
        <v>0</v>
      </c>
      <c r="W212" t="s">
        <v>95</v>
      </c>
      <c r="X212" t="s">
        <v>96</v>
      </c>
      <c r="Y212" t="s">
        <v>96</v>
      </c>
      <c r="Z212" t="s">
        <v>1541</v>
      </c>
      <c r="AA212" t="s">
        <v>136</v>
      </c>
      <c r="AB212" s="2">
        <v>2040206002333</v>
      </c>
      <c r="AC212" t="e">
        <v>#N/A</v>
      </c>
      <c r="AD212" t="e">
        <v>#N/A</v>
      </c>
      <c r="AE212" t="s">
        <v>116</v>
      </c>
      <c r="AF212">
        <v>2021</v>
      </c>
      <c r="AG212" s="2">
        <v>110007970142</v>
      </c>
      <c r="AH212" s="2">
        <v>110007970142</v>
      </c>
      <c r="AL212">
        <v>2023</v>
      </c>
      <c r="AM212" s="1" t="s">
        <v>1542</v>
      </c>
      <c r="AN212" t="s">
        <v>136</v>
      </c>
      <c r="AO212" t="s">
        <v>101</v>
      </c>
      <c r="AP212">
        <v>62.6</v>
      </c>
      <c r="AQ212">
        <v>2.7749999999999999</v>
      </c>
      <c r="AR212" t="s">
        <v>102</v>
      </c>
      <c r="AS212">
        <v>62.6</v>
      </c>
      <c r="AT212">
        <v>96.856598000000005</v>
      </c>
      <c r="AU212">
        <v>24903448</v>
      </c>
      <c r="AV212" t="s">
        <v>101</v>
      </c>
      <c r="AW212">
        <v>4</v>
      </c>
      <c r="AX212">
        <v>4.4189999999999996</v>
      </c>
      <c r="AY212">
        <v>18.727</v>
      </c>
      <c r="AZ212">
        <v>36.804000000000002</v>
      </c>
      <c r="BA212">
        <v>30.074999999999999</v>
      </c>
      <c r="BB212">
        <v>7.0010000000000003</v>
      </c>
      <c r="BC212">
        <v>5.41</v>
      </c>
      <c r="BD212">
        <v>4.1749999999999998</v>
      </c>
      <c r="BE212">
        <v>2.6859999999999999</v>
      </c>
      <c r="BF212">
        <v>2.2730000000000001</v>
      </c>
      <c r="BG212">
        <v>2.9660000000000002</v>
      </c>
      <c r="BH212">
        <v>3.1640000000000001</v>
      </c>
      <c r="BI212">
        <v>3.5430000000000001</v>
      </c>
      <c r="BJ212">
        <v>7.032</v>
      </c>
      <c r="BK212" t="s">
        <v>62</v>
      </c>
      <c r="BL212">
        <v>2.2730000000000001</v>
      </c>
      <c r="BM212">
        <v>5.5574572127139401</v>
      </c>
      <c r="BN212">
        <v>3.14549339172068</v>
      </c>
      <c r="BO212">
        <v>10.804400977995099</v>
      </c>
      <c r="BP212">
        <v>6.7750849109634697</v>
      </c>
      <c r="BQ212">
        <v>236.81319804400999</v>
      </c>
      <c r="BR212">
        <v>236.81319804400999</v>
      </c>
      <c r="BS212" t="s">
        <v>176</v>
      </c>
      <c r="BT212">
        <v>236.81319804400999</v>
      </c>
      <c r="BU212" t="s">
        <v>176</v>
      </c>
      <c r="BV212">
        <v>236.81319804400999</v>
      </c>
      <c r="BW212" t="s">
        <v>176</v>
      </c>
      <c r="BX212" s="8">
        <f>($T212*'Conversion Factors'!$B$3)/($BV212*'Conversion Factors'!$B$4)</f>
        <v>0.13561020238541566</v>
      </c>
      <c r="BY212" s="8">
        <f>($T212*'Conversion Factors'!$B$3)/($BR212*'Conversion Factors'!$B$4)</f>
        <v>0.13561020238541566</v>
      </c>
      <c r="BZ212" s="8">
        <f>($T212*'Conversion Factors'!$B$3)/($BT212*'Conversion Factors'!$B$4)</f>
        <v>0.13561020238541566</v>
      </c>
      <c r="CA212" s="8">
        <f>($U212*'Conversion Factors'!$B$3)/($BV212*'Conversion Factors'!$B$4)</f>
        <v>2.260170039756928</v>
      </c>
      <c r="CB212" s="8">
        <f>($U212*'Conversion Factors'!$B$3)/($BR212*'Conversion Factors'!$B$4)</f>
        <v>2.260170039756928</v>
      </c>
      <c r="CC212" s="8">
        <f>($U212*'Conversion Factors'!$B$3)/($BT212*'Conversion Factors'!$B$4)</f>
        <v>2.260170039756928</v>
      </c>
      <c r="CD212" t="str">
        <f t="shared" si="30"/>
        <v>NO</v>
      </c>
      <c r="CE212" t="str">
        <f t="shared" si="31"/>
        <v>NO</v>
      </c>
      <c r="CF212" t="str">
        <f t="shared" si="32"/>
        <v>NO</v>
      </c>
      <c r="CG212" t="str">
        <f t="shared" si="33"/>
        <v>NO</v>
      </c>
      <c r="CH212" s="8">
        <f t="shared" si="28"/>
        <v>4.708687582826933E-3</v>
      </c>
      <c r="CI212" t="str">
        <f t="shared" si="29"/>
        <v>NO</v>
      </c>
    </row>
    <row r="213" spans="1:87" x14ac:dyDescent="0.25">
      <c r="A213" s="2">
        <v>110008052926</v>
      </c>
      <c r="B213">
        <v>2021</v>
      </c>
      <c r="C213" t="s">
        <v>1543</v>
      </c>
      <c r="D213" t="s">
        <v>1544</v>
      </c>
      <c r="E213" t="s">
        <v>1343</v>
      </c>
      <c r="F213" t="s">
        <v>350</v>
      </c>
      <c r="G213">
        <v>70767</v>
      </c>
      <c r="H213">
        <v>30.4375</v>
      </c>
      <c r="I213">
        <v>-91.203056000000004</v>
      </c>
      <c r="J213" t="e">
        <v>#N/A</v>
      </c>
      <c r="K213" s="2">
        <v>110008052926</v>
      </c>
      <c r="L213" t="s">
        <v>93</v>
      </c>
      <c r="M213">
        <v>4226</v>
      </c>
      <c r="N213" t="s">
        <v>1118</v>
      </c>
      <c r="O213" t="e">
        <v>#N/A</v>
      </c>
      <c r="P213" t="e">
        <v>#N/A</v>
      </c>
      <c r="Q213" t="e">
        <v>#N/A</v>
      </c>
      <c r="R213">
        <v>250</v>
      </c>
      <c r="S213">
        <v>8.6846670000000001E-3</v>
      </c>
      <c r="T213">
        <f t="shared" si="26"/>
        <v>3.4738667999999999E-5</v>
      </c>
      <c r="U213">
        <f t="shared" si="27"/>
        <v>4.1355557142857142E-4</v>
      </c>
      <c r="V213">
        <v>0</v>
      </c>
      <c r="W213" t="s">
        <v>95</v>
      </c>
      <c r="X213" t="s">
        <v>96</v>
      </c>
      <c r="Y213" t="s">
        <v>96</v>
      </c>
      <c r="Z213" t="s">
        <v>1545</v>
      </c>
      <c r="AA213" t="s">
        <v>1546</v>
      </c>
      <c r="AB213" s="2">
        <v>8070300001451</v>
      </c>
      <c r="AC213" t="e">
        <v>#N/A</v>
      </c>
      <c r="AD213" t="e">
        <v>#N/A</v>
      </c>
      <c r="AE213" t="s">
        <v>116</v>
      </c>
      <c r="AF213">
        <v>2021</v>
      </c>
      <c r="AG213" s="2">
        <v>110008052926</v>
      </c>
      <c r="AH213" s="2">
        <v>110008052926</v>
      </c>
      <c r="AL213">
        <v>2023</v>
      </c>
      <c r="AM213" s="1" t="s">
        <v>1547</v>
      </c>
      <c r="AN213" t="s">
        <v>1546</v>
      </c>
      <c r="AO213" t="s">
        <v>101</v>
      </c>
      <c r="AP213">
        <v>0.5</v>
      </c>
      <c r="AQ213">
        <v>0</v>
      </c>
      <c r="AR213" t="s">
        <v>102</v>
      </c>
      <c r="AS213">
        <v>0.5</v>
      </c>
      <c r="AT213">
        <v>0.77361500000000005</v>
      </c>
      <c r="AU213">
        <v>18717102</v>
      </c>
      <c r="AV213" t="s">
        <v>101</v>
      </c>
      <c r="AW213">
        <v>1</v>
      </c>
      <c r="AX213">
        <v>1.36</v>
      </c>
      <c r="AY213">
        <v>2.1179999999999999</v>
      </c>
      <c r="AZ213">
        <v>2.2080000000000002</v>
      </c>
      <c r="BA213">
        <v>1.8320000000000001</v>
      </c>
      <c r="BB213">
        <v>2.02</v>
      </c>
      <c r="BC213">
        <v>1.1930000000000001</v>
      </c>
      <c r="BD213">
        <v>0.68500000000000005</v>
      </c>
      <c r="BE213">
        <v>0.22900000000000001</v>
      </c>
      <c r="BF213">
        <v>0.23699999999999999</v>
      </c>
      <c r="BG213">
        <v>0.35299999999999998</v>
      </c>
      <c r="BH213">
        <v>1.903</v>
      </c>
      <c r="BI213">
        <v>5.6280000000000001</v>
      </c>
      <c r="BJ213">
        <v>1.9370000000000001</v>
      </c>
      <c r="BK213" t="s">
        <v>61</v>
      </c>
      <c r="BL213">
        <v>0.22900000000000001</v>
      </c>
      <c r="BM213">
        <v>0.55990220048899797</v>
      </c>
      <c r="BN213">
        <v>0.29230667481983902</v>
      </c>
      <c r="BO213">
        <v>3.3251833740831298</v>
      </c>
      <c r="BP213">
        <v>1.04534385077407</v>
      </c>
      <c r="BQ213">
        <v>1.8914792176039099</v>
      </c>
      <c r="BR213">
        <v>1.8914792176039099</v>
      </c>
      <c r="BS213" t="s">
        <v>176</v>
      </c>
      <c r="BT213">
        <v>1.8914792176039099</v>
      </c>
      <c r="BU213" t="s">
        <v>176</v>
      </c>
      <c r="BV213">
        <v>1.8914792176039099</v>
      </c>
      <c r="BW213" t="s">
        <v>176</v>
      </c>
      <c r="BX213" s="8">
        <f>($T213*'Conversion Factors'!$B$3)/($BV213*'Conversion Factors'!$B$4)</f>
        <v>1.8365873479702453E-2</v>
      </c>
      <c r="BY213" s="8">
        <f>($T213*'Conversion Factors'!$B$3)/($BR213*'Conversion Factors'!$B$4)</f>
        <v>1.8365873479702453E-2</v>
      </c>
      <c r="BZ213" s="8">
        <f>($T213*'Conversion Factors'!$B$3)/($BT213*'Conversion Factors'!$B$4)</f>
        <v>1.8365873479702453E-2</v>
      </c>
      <c r="CA213" s="8">
        <f>($U213*'Conversion Factors'!$B$3)/($BV213*'Conversion Factors'!$B$4)</f>
        <v>0.21864135094883874</v>
      </c>
      <c r="CB213" s="8">
        <f>($U213*'Conversion Factors'!$B$3)/($BR213*'Conversion Factors'!$B$4)</f>
        <v>0.21864135094883874</v>
      </c>
      <c r="CC213" s="8">
        <f>($U213*'Conversion Factors'!$B$3)/($BT213*'Conversion Factors'!$B$4)</f>
        <v>0.21864135094883874</v>
      </c>
      <c r="CD213" t="str">
        <f t="shared" si="30"/>
        <v>NO</v>
      </c>
      <c r="CE213" t="str">
        <f t="shared" si="31"/>
        <v>NO</v>
      </c>
      <c r="CF213" t="str">
        <f t="shared" si="32"/>
        <v>NO</v>
      </c>
      <c r="CG213" t="str">
        <f t="shared" si="33"/>
        <v>NO</v>
      </c>
      <c r="CH213" s="8">
        <f t="shared" si="28"/>
        <v>4.5550281447674738E-4</v>
      </c>
      <c r="CI213" t="str">
        <f t="shared" si="29"/>
        <v>NO</v>
      </c>
    </row>
    <row r="214" spans="1:87" x14ac:dyDescent="0.25">
      <c r="A214" s="2">
        <v>110008458597</v>
      </c>
      <c r="B214">
        <v>2016</v>
      </c>
      <c r="C214" t="s">
        <v>1548</v>
      </c>
      <c r="D214" t="s">
        <v>1549</v>
      </c>
      <c r="E214" t="s">
        <v>1550</v>
      </c>
      <c r="F214" t="s">
        <v>311</v>
      </c>
      <c r="G214" t="s">
        <v>1551</v>
      </c>
      <c r="H214">
        <v>41.412533000000003</v>
      </c>
      <c r="I214">
        <v>-88.197281000000004</v>
      </c>
      <c r="J214" t="s">
        <v>1552</v>
      </c>
      <c r="K214" s="2">
        <v>110008458597</v>
      </c>
      <c r="L214" t="s">
        <v>207</v>
      </c>
      <c r="M214">
        <v>2821</v>
      </c>
      <c r="N214" t="s">
        <v>144</v>
      </c>
      <c r="O214" t="e">
        <v>#N/A</v>
      </c>
      <c r="P214" t="e">
        <v>#N/A</v>
      </c>
      <c r="Q214" t="e">
        <v>#N/A</v>
      </c>
      <c r="R214">
        <v>350</v>
      </c>
      <c r="S214">
        <v>0.33106575999999999</v>
      </c>
      <c r="T214">
        <f t="shared" si="26"/>
        <v>9.4590217142857141E-4</v>
      </c>
      <c r="U214">
        <f t="shared" si="27"/>
        <v>1.576503619047619E-2</v>
      </c>
      <c r="V214">
        <v>0</v>
      </c>
      <c r="W214" t="s">
        <v>95</v>
      </c>
      <c r="X214" t="s">
        <v>96</v>
      </c>
      <c r="Y214" t="s">
        <v>96</v>
      </c>
      <c r="Z214" t="s">
        <v>1553</v>
      </c>
      <c r="AA214" t="s">
        <v>1554</v>
      </c>
      <c r="AB214" s="2">
        <v>7120004000957</v>
      </c>
      <c r="AC214" t="e">
        <v>#N/A</v>
      </c>
      <c r="AD214" t="e">
        <v>#N/A</v>
      </c>
      <c r="AE214" t="e">
        <v>#N/A</v>
      </c>
      <c r="AF214">
        <v>2015</v>
      </c>
      <c r="AG214" s="2">
        <v>110008458597</v>
      </c>
      <c r="AH214" s="2">
        <v>110008458597</v>
      </c>
      <c r="AL214">
        <v>2023</v>
      </c>
      <c r="AM214" s="1" t="s">
        <v>1555</v>
      </c>
      <c r="AN214" t="s">
        <v>1554</v>
      </c>
      <c r="AO214" t="s">
        <v>101</v>
      </c>
      <c r="AP214">
        <v>0.122</v>
      </c>
      <c r="AQ214">
        <v>7.0916666666666697E-2</v>
      </c>
      <c r="AR214" t="s">
        <v>102</v>
      </c>
      <c r="AS214">
        <v>0.122</v>
      </c>
      <c r="AT214">
        <v>0.18876206000000001</v>
      </c>
      <c r="AU214">
        <v>14788127</v>
      </c>
      <c r="AV214" t="s">
        <v>1556</v>
      </c>
      <c r="AW214">
        <v>5</v>
      </c>
      <c r="AX214">
        <v>4370.6260000000002</v>
      </c>
      <c r="AY214">
        <v>3770.7429999999999</v>
      </c>
      <c r="AZ214">
        <v>4005.4270000000001</v>
      </c>
      <c r="BA214">
        <v>3595.4720000000002</v>
      </c>
      <c r="BB214">
        <v>4959.143</v>
      </c>
      <c r="BC214">
        <v>4830.5659999999998</v>
      </c>
      <c r="BD214">
        <v>5043.9949999999999</v>
      </c>
      <c r="BE214">
        <v>5000.5079999999998</v>
      </c>
      <c r="BF214">
        <v>5127.759</v>
      </c>
      <c r="BG214">
        <v>4681.0410000000002</v>
      </c>
      <c r="BH214">
        <v>3694.357</v>
      </c>
      <c r="BI214">
        <v>3448.9119999999998</v>
      </c>
      <c r="BJ214">
        <v>3613.2759999999998</v>
      </c>
      <c r="BK214" t="s">
        <v>65</v>
      </c>
      <c r="BL214">
        <v>3448.9119999999998</v>
      </c>
      <c r="BM214">
        <v>8432.5476772616094</v>
      </c>
      <c r="BN214">
        <v>6176.5443619395901</v>
      </c>
      <c r="BO214">
        <v>10686.1271393643</v>
      </c>
      <c r="BP214">
        <v>11625.7500293543</v>
      </c>
      <c r="BQ214">
        <v>0.46152092909535503</v>
      </c>
      <c r="BR214">
        <v>8432.5476772616094</v>
      </c>
      <c r="BS214" t="s">
        <v>104</v>
      </c>
      <c r="BT214">
        <v>11625.7500293543</v>
      </c>
      <c r="BU214" t="s">
        <v>105</v>
      </c>
      <c r="BV214">
        <v>6176.5443619395901</v>
      </c>
      <c r="BW214" t="s">
        <v>106</v>
      </c>
      <c r="BX214" s="8">
        <f>($T214*'Conversion Factors'!$B$3)/($BV214*'Conversion Factors'!$B$4)</f>
        <v>1.5314423664748589E-4</v>
      </c>
      <c r="BY214" s="8">
        <f>($T214*'Conversion Factors'!$B$3)/($BR214*'Conversion Factors'!$B$4)</f>
        <v>1.121727629218391E-4</v>
      </c>
      <c r="BZ214" s="8">
        <f>($T214*'Conversion Factors'!$B$3)/($BT214*'Conversion Factors'!$B$4)</f>
        <v>8.1362679314472361E-5</v>
      </c>
      <c r="CA214" s="8">
        <f>($U214*'Conversion Factors'!$B$3)/($BV214*'Conversion Factors'!$B$4)</f>
        <v>2.5524039441247649E-3</v>
      </c>
      <c r="CB214" s="8">
        <f>($U214*'Conversion Factors'!$B$3)/($BR214*'Conversion Factors'!$B$4)</f>
        <v>1.8695460486973182E-3</v>
      </c>
      <c r="CC214" s="8">
        <f>($U214*'Conversion Factors'!$B$3)/($BT214*'Conversion Factors'!$B$4)</f>
        <v>1.356044655241206E-3</v>
      </c>
      <c r="CD214" t="str">
        <f t="shared" si="30"/>
        <v>NO</v>
      </c>
      <c r="CE214" t="str">
        <f t="shared" si="31"/>
        <v>NO</v>
      </c>
      <c r="CF214" t="str">
        <f t="shared" si="32"/>
        <v>NO</v>
      </c>
      <c r="CG214" t="str">
        <f t="shared" si="33"/>
        <v>NO</v>
      </c>
      <c r="CH214" s="8">
        <f t="shared" si="28"/>
        <v>5.3175082169265935E-6</v>
      </c>
      <c r="CI214" t="str">
        <f t="shared" si="29"/>
        <v>NO</v>
      </c>
    </row>
    <row r="215" spans="1:87" x14ac:dyDescent="0.25">
      <c r="A215" s="2">
        <v>110008458597</v>
      </c>
      <c r="B215">
        <v>2017</v>
      </c>
      <c r="C215" t="s">
        <v>1548</v>
      </c>
      <c r="D215" t="s">
        <v>1549</v>
      </c>
      <c r="E215" t="s">
        <v>1550</v>
      </c>
      <c r="F215" t="s">
        <v>311</v>
      </c>
      <c r="G215" t="s">
        <v>1551</v>
      </c>
      <c r="H215">
        <v>41.412533000000003</v>
      </c>
      <c r="I215">
        <v>-88.197281000000004</v>
      </c>
      <c r="J215" t="s">
        <v>1552</v>
      </c>
      <c r="K215" s="2">
        <v>110008458597</v>
      </c>
      <c r="L215" t="s">
        <v>207</v>
      </c>
      <c r="M215">
        <v>2821</v>
      </c>
      <c r="N215" t="s">
        <v>144</v>
      </c>
      <c r="O215" t="e">
        <v>#N/A</v>
      </c>
      <c r="P215" t="e">
        <v>#N/A</v>
      </c>
      <c r="Q215" t="e">
        <v>#N/A</v>
      </c>
      <c r="R215">
        <v>350</v>
      </c>
      <c r="S215">
        <v>0.33106575999999999</v>
      </c>
      <c r="T215">
        <f t="shared" si="26"/>
        <v>9.4590217142857141E-4</v>
      </c>
      <c r="U215">
        <f t="shared" si="27"/>
        <v>1.576503619047619E-2</v>
      </c>
      <c r="V215">
        <v>0</v>
      </c>
      <c r="W215" t="s">
        <v>95</v>
      </c>
      <c r="X215" t="s">
        <v>96</v>
      </c>
      <c r="Y215" t="s">
        <v>96</v>
      </c>
      <c r="Z215" t="s">
        <v>1553</v>
      </c>
      <c r="AA215" t="s">
        <v>1554</v>
      </c>
      <c r="AB215" s="2">
        <v>7120004000957</v>
      </c>
      <c r="AC215" t="e">
        <v>#N/A</v>
      </c>
      <c r="AD215" t="e">
        <v>#N/A</v>
      </c>
      <c r="AE215" t="e">
        <v>#N/A</v>
      </c>
      <c r="AF215">
        <v>2015</v>
      </c>
      <c r="AG215" s="2">
        <v>110008458597</v>
      </c>
      <c r="AH215" s="2">
        <v>110008458597</v>
      </c>
      <c r="AL215">
        <v>2023</v>
      </c>
      <c r="AM215" s="1" t="s">
        <v>1555</v>
      </c>
      <c r="AN215" t="s">
        <v>1554</v>
      </c>
      <c r="AO215" t="s">
        <v>101</v>
      </c>
      <c r="AP215">
        <v>0.122</v>
      </c>
      <c r="AQ215">
        <v>7.0916666666666697E-2</v>
      </c>
      <c r="AR215" t="s">
        <v>102</v>
      </c>
      <c r="AS215">
        <v>0.122</v>
      </c>
      <c r="AT215">
        <v>0.18876206000000001</v>
      </c>
      <c r="AU215">
        <v>14788127</v>
      </c>
      <c r="AV215" t="s">
        <v>1556</v>
      </c>
      <c r="AW215">
        <v>5</v>
      </c>
      <c r="AX215">
        <v>4370.6260000000002</v>
      </c>
      <c r="AY215">
        <v>3770.7429999999999</v>
      </c>
      <c r="AZ215">
        <v>4005.4270000000001</v>
      </c>
      <c r="BA215">
        <v>3595.4720000000002</v>
      </c>
      <c r="BB215">
        <v>4959.143</v>
      </c>
      <c r="BC215">
        <v>4830.5659999999998</v>
      </c>
      <c r="BD215">
        <v>5043.9949999999999</v>
      </c>
      <c r="BE215">
        <v>5000.5079999999998</v>
      </c>
      <c r="BF215">
        <v>5127.759</v>
      </c>
      <c r="BG215">
        <v>4681.0410000000002</v>
      </c>
      <c r="BH215">
        <v>3694.357</v>
      </c>
      <c r="BI215">
        <v>3448.9119999999998</v>
      </c>
      <c r="BJ215">
        <v>3613.2759999999998</v>
      </c>
      <c r="BK215" t="s">
        <v>65</v>
      </c>
      <c r="BL215">
        <v>3448.9119999999998</v>
      </c>
      <c r="BM215">
        <v>8432.5476772616094</v>
      </c>
      <c r="BN215">
        <v>6176.5443619395901</v>
      </c>
      <c r="BO215">
        <v>10686.1271393643</v>
      </c>
      <c r="BP215">
        <v>11625.7500293543</v>
      </c>
      <c r="BQ215">
        <v>0.46152092909535503</v>
      </c>
      <c r="BR215">
        <v>8432.5476772616094</v>
      </c>
      <c r="BS215" t="s">
        <v>104</v>
      </c>
      <c r="BT215">
        <v>11625.7500293543</v>
      </c>
      <c r="BU215" t="s">
        <v>105</v>
      </c>
      <c r="BV215">
        <v>6176.5443619395901</v>
      </c>
      <c r="BW215" t="s">
        <v>106</v>
      </c>
      <c r="BX215" s="8">
        <f>($T215*'Conversion Factors'!$B$3)/($BV215*'Conversion Factors'!$B$4)</f>
        <v>1.5314423664748589E-4</v>
      </c>
      <c r="BY215" s="8">
        <f>($T215*'Conversion Factors'!$B$3)/($BR215*'Conversion Factors'!$B$4)</f>
        <v>1.121727629218391E-4</v>
      </c>
      <c r="BZ215" s="8">
        <f>($T215*'Conversion Factors'!$B$3)/($BT215*'Conversion Factors'!$B$4)</f>
        <v>8.1362679314472361E-5</v>
      </c>
      <c r="CA215" s="8">
        <f>($U215*'Conversion Factors'!$B$3)/($BV215*'Conversion Factors'!$B$4)</f>
        <v>2.5524039441247649E-3</v>
      </c>
      <c r="CB215" s="8">
        <f>($U215*'Conversion Factors'!$B$3)/($BR215*'Conversion Factors'!$B$4)</f>
        <v>1.8695460486973182E-3</v>
      </c>
      <c r="CC215" s="8">
        <f>($U215*'Conversion Factors'!$B$3)/($BT215*'Conversion Factors'!$B$4)</f>
        <v>1.356044655241206E-3</v>
      </c>
      <c r="CD215" t="str">
        <f t="shared" si="30"/>
        <v>NO</v>
      </c>
      <c r="CE215" t="str">
        <f t="shared" si="31"/>
        <v>NO</v>
      </c>
      <c r="CF215" t="str">
        <f t="shared" si="32"/>
        <v>NO</v>
      </c>
      <c r="CG215" t="str">
        <f t="shared" si="33"/>
        <v>NO</v>
      </c>
      <c r="CH215" s="8">
        <f t="shared" si="28"/>
        <v>5.3175082169265935E-6</v>
      </c>
      <c r="CI215" t="str">
        <f t="shared" si="29"/>
        <v>NO</v>
      </c>
    </row>
    <row r="216" spans="1:87" x14ac:dyDescent="0.25">
      <c r="A216" s="2">
        <v>110008476327</v>
      </c>
      <c r="B216">
        <v>2017</v>
      </c>
      <c r="C216" t="s">
        <v>1557</v>
      </c>
      <c r="D216" t="s">
        <v>1558</v>
      </c>
      <c r="E216" t="s">
        <v>1559</v>
      </c>
      <c r="F216" t="s">
        <v>180</v>
      </c>
      <c r="G216" t="s">
        <v>1560</v>
      </c>
      <c r="H216">
        <v>41.452778000000002</v>
      </c>
      <c r="I216">
        <v>-79.690278000000006</v>
      </c>
      <c r="J216" t="s">
        <v>1561</v>
      </c>
      <c r="K216" s="2">
        <v>110008476327</v>
      </c>
      <c r="L216" t="s">
        <v>93</v>
      </c>
      <c r="M216">
        <v>2865</v>
      </c>
      <c r="N216" t="s">
        <v>1562</v>
      </c>
      <c r="O216" t="e">
        <v>#N/A</v>
      </c>
      <c r="P216" t="e">
        <v>#N/A</v>
      </c>
      <c r="Q216" t="e">
        <v>#N/A</v>
      </c>
      <c r="R216">
        <v>250</v>
      </c>
      <c r="S216">
        <v>0.18208616799999999</v>
      </c>
      <c r="T216">
        <f t="shared" si="26"/>
        <v>7.2834467199999994E-4</v>
      </c>
      <c r="U216">
        <f t="shared" si="27"/>
        <v>8.6707699047619043E-3</v>
      </c>
      <c r="V216">
        <v>0</v>
      </c>
      <c r="W216" t="s">
        <v>95</v>
      </c>
      <c r="X216" t="s">
        <v>96</v>
      </c>
      <c r="Y216" t="s">
        <v>96</v>
      </c>
      <c r="Z216" t="s">
        <v>1563</v>
      </c>
      <c r="AA216" t="s">
        <v>1564</v>
      </c>
      <c r="AB216" s="2">
        <v>5010003001287</v>
      </c>
      <c r="AC216" t="e">
        <v>#N/A</v>
      </c>
      <c r="AD216" t="s">
        <v>148</v>
      </c>
      <c r="AE216" t="s">
        <v>116</v>
      </c>
      <c r="AF216">
        <v>2015</v>
      </c>
      <c r="AG216" s="2">
        <v>110008476327</v>
      </c>
      <c r="AH216" s="2">
        <v>110008476327</v>
      </c>
      <c r="AL216">
        <v>2023</v>
      </c>
      <c r="AM216" s="1" t="s">
        <v>1565</v>
      </c>
      <c r="AN216" t="s">
        <v>1564</v>
      </c>
      <c r="AO216">
        <v>5.7000000000000002E-2</v>
      </c>
      <c r="AP216" t="s">
        <v>101</v>
      </c>
      <c r="AQ216">
        <v>2.0500416666666701E-2</v>
      </c>
      <c r="AR216" t="s">
        <v>102</v>
      </c>
      <c r="AS216">
        <v>2.0500416666666701E-2</v>
      </c>
      <c r="AT216">
        <v>3.1718859679166697E-2</v>
      </c>
      <c r="AU216">
        <v>10222140</v>
      </c>
      <c r="AV216" t="s">
        <v>1566</v>
      </c>
      <c r="AW216">
        <v>4</v>
      </c>
      <c r="AX216">
        <v>594.255</v>
      </c>
      <c r="AY216">
        <v>649.63900000000001</v>
      </c>
      <c r="AZ216">
        <v>766.11400000000003</v>
      </c>
      <c r="BA216">
        <v>1078.585</v>
      </c>
      <c r="BB216">
        <v>928.43499999999995</v>
      </c>
      <c r="BC216">
        <v>604.23400000000004</v>
      </c>
      <c r="BD216">
        <v>480.84300000000002</v>
      </c>
      <c r="BE216">
        <v>285.55799999999999</v>
      </c>
      <c r="BF216">
        <v>225.64400000000001</v>
      </c>
      <c r="BG216">
        <v>312.86900000000003</v>
      </c>
      <c r="BH216">
        <v>343.56599999999997</v>
      </c>
      <c r="BI216">
        <v>645.66399999999999</v>
      </c>
      <c r="BJ216">
        <v>799.66099999999994</v>
      </c>
      <c r="BK216" t="s">
        <v>62</v>
      </c>
      <c r="BL216">
        <v>225.64400000000001</v>
      </c>
      <c r="BM216">
        <v>551.696821515892</v>
      </c>
      <c r="BN216">
        <v>367.11433962564098</v>
      </c>
      <c r="BO216">
        <v>1452.9462102689499</v>
      </c>
      <c r="BP216">
        <v>952.38332894047198</v>
      </c>
      <c r="BQ216">
        <v>7.7552224154441698E-2</v>
      </c>
      <c r="BR216">
        <v>551.696821515892</v>
      </c>
      <c r="BS216" t="s">
        <v>104</v>
      </c>
      <c r="BT216">
        <v>952.38332894047198</v>
      </c>
      <c r="BU216" t="s">
        <v>105</v>
      </c>
      <c r="BV216">
        <v>367.11433962564098</v>
      </c>
      <c r="BW216" t="s">
        <v>106</v>
      </c>
      <c r="BX216" s="8">
        <f>($T216*'Conversion Factors'!$B$3)/($BV216*'Conversion Factors'!$B$4)</f>
        <v>1.9839722761652891E-3</v>
      </c>
      <c r="BY216" s="8">
        <f>($T216*'Conversion Factors'!$B$3)/($BR216*'Conversion Factors'!$B$4)</f>
        <v>1.3201900819343752E-3</v>
      </c>
      <c r="BZ216" s="8">
        <f>($T216*'Conversion Factors'!$B$3)/($BT216*'Conversion Factors'!$B$4)</f>
        <v>7.647599972274657E-4</v>
      </c>
      <c r="CA216" s="8">
        <f>($U216*'Conversion Factors'!$B$3)/($BV216*'Conversion Factors'!$B$4)</f>
        <v>2.36187175733963E-2</v>
      </c>
      <c r="CB216" s="8">
        <f>($U216*'Conversion Factors'!$B$3)/($BR216*'Conversion Factors'!$B$4)</f>
        <v>1.5716548594456852E-2</v>
      </c>
      <c r="CC216" s="8">
        <f>($U216*'Conversion Factors'!$B$3)/($BT216*'Conversion Factors'!$B$4)</f>
        <v>9.1042856812793543E-3</v>
      </c>
      <c r="CD216" t="str">
        <f t="shared" si="30"/>
        <v>NO</v>
      </c>
      <c r="CE216" t="str">
        <f t="shared" si="31"/>
        <v>NO</v>
      </c>
      <c r="CF216" t="str">
        <f t="shared" si="32"/>
        <v>NO</v>
      </c>
      <c r="CG216" t="str">
        <f t="shared" si="33"/>
        <v>NO</v>
      </c>
      <c r="CH216" s="8">
        <f t="shared" si="28"/>
        <v>4.9205661611242294E-5</v>
      </c>
      <c r="CI216" t="str">
        <f t="shared" si="29"/>
        <v>NO</v>
      </c>
    </row>
    <row r="217" spans="1:87" x14ac:dyDescent="0.25">
      <c r="A217" s="2">
        <v>110008479397</v>
      </c>
      <c r="B217">
        <v>2018</v>
      </c>
      <c r="C217" t="s">
        <v>1567</v>
      </c>
      <c r="D217" t="s">
        <v>1568</v>
      </c>
      <c r="E217" t="s">
        <v>1569</v>
      </c>
      <c r="F217" t="s">
        <v>1570</v>
      </c>
      <c r="G217" t="s">
        <v>1571</v>
      </c>
      <c r="H217">
        <v>38.082917000000002</v>
      </c>
      <c r="I217">
        <v>-75.602999999999994</v>
      </c>
      <c r="J217" t="e">
        <v>#N/A</v>
      </c>
      <c r="K217" s="2">
        <v>110008479397</v>
      </c>
      <c r="L217" t="s">
        <v>93</v>
      </c>
      <c r="M217">
        <v>5149</v>
      </c>
      <c r="N217" t="s">
        <v>1572</v>
      </c>
      <c r="O217" t="e">
        <v>#N/A</v>
      </c>
      <c r="P217" t="e">
        <v>#N/A</v>
      </c>
      <c r="Q217" t="e">
        <v>#N/A</v>
      </c>
      <c r="R217">
        <v>250</v>
      </c>
      <c r="S217">
        <v>5.8821150000000003E-3</v>
      </c>
      <c r="T217">
        <f t="shared" si="26"/>
        <v>2.3528460000000001E-5</v>
      </c>
      <c r="U217">
        <f t="shared" si="27"/>
        <v>2.8010071428571432E-4</v>
      </c>
      <c r="V217">
        <v>0</v>
      </c>
      <c r="W217" t="s">
        <v>95</v>
      </c>
      <c r="X217" t="s">
        <v>96</v>
      </c>
      <c r="Y217" t="s">
        <v>96</v>
      </c>
      <c r="Z217" t="s">
        <v>1573</v>
      </c>
      <c r="AA217" t="s">
        <v>1574</v>
      </c>
      <c r="AB217" s="3" t="s">
        <v>1575</v>
      </c>
      <c r="AC217" t="e">
        <v>#N/A</v>
      </c>
      <c r="AD217" t="s">
        <v>148</v>
      </c>
      <c r="AE217" t="s">
        <v>116</v>
      </c>
      <c r="AF217">
        <v>2015</v>
      </c>
      <c r="AG217" s="2">
        <v>110008479397</v>
      </c>
      <c r="AH217" s="2">
        <v>110008479397</v>
      </c>
      <c r="AL217">
        <v>2023</v>
      </c>
      <c r="AM217" s="1" t="s">
        <v>1575</v>
      </c>
      <c r="AN217" t="s">
        <v>1574</v>
      </c>
      <c r="AO217" t="s">
        <v>101</v>
      </c>
      <c r="AP217" t="s">
        <v>101</v>
      </c>
      <c r="AQ217">
        <v>3.7849999999999998E-4</v>
      </c>
      <c r="AR217" t="s">
        <v>102</v>
      </c>
      <c r="AS217">
        <v>3.7849999999999998E-4</v>
      </c>
      <c r="AT217">
        <v>5.8562655499999996E-4</v>
      </c>
      <c r="AU217">
        <v>8401857</v>
      </c>
      <c r="AV217" t="s">
        <v>1576</v>
      </c>
      <c r="AW217">
        <v>1</v>
      </c>
      <c r="AX217">
        <v>2.411</v>
      </c>
      <c r="AY217">
        <v>11.94</v>
      </c>
      <c r="AZ217">
        <v>26.128</v>
      </c>
      <c r="BA217">
        <v>21.242000000000001</v>
      </c>
      <c r="BB217">
        <v>3.8140000000000001</v>
      </c>
      <c r="BC217">
        <v>2.5449999999999999</v>
      </c>
      <c r="BD217">
        <v>2.1120000000000001</v>
      </c>
      <c r="BE217">
        <v>1.546</v>
      </c>
      <c r="BF217">
        <v>1.492</v>
      </c>
      <c r="BG217">
        <v>1.7949999999999999</v>
      </c>
      <c r="BH217">
        <v>2.2050000000000001</v>
      </c>
      <c r="BI217">
        <v>0.68</v>
      </c>
      <c r="BJ217">
        <v>3.47</v>
      </c>
      <c r="BK217" t="s">
        <v>65</v>
      </c>
      <c r="BL217">
        <v>0.68</v>
      </c>
      <c r="BM217">
        <v>1.66259168704157</v>
      </c>
      <c r="BN217">
        <v>0.90188313894060002</v>
      </c>
      <c r="BO217">
        <v>5.8948655256723699</v>
      </c>
      <c r="BP217">
        <v>2.5525514997494101</v>
      </c>
      <c r="BQ217">
        <v>1.43184976772616E-3</v>
      </c>
      <c r="BR217">
        <v>1.66259168704157</v>
      </c>
      <c r="BS217" t="s">
        <v>104</v>
      </c>
      <c r="BT217">
        <v>2.5525514997494101</v>
      </c>
      <c r="BU217" t="s">
        <v>105</v>
      </c>
      <c r="BV217">
        <v>0.90188313894060002</v>
      </c>
      <c r="BW217" t="s">
        <v>106</v>
      </c>
      <c r="BX217" s="8">
        <f>($T217*'Conversion Factors'!$B$3)/($BV217*'Conversion Factors'!$B$4)</f>
        <v>2.6088147104776548E-2</v>
      </c>
      <c r="BY217" s="8">
        <f>($T217*'Conversion Factors'!$B$3)/($BR217*'Conversion Factors'!$B$4)</f>
        <v>1.4151676676470543E-2</v>
      </c>
      <c r="BZ217" s="8">
        <f>($T217*'Conversion Factors'!$B$3)/($BT217*'Conversion Factors'!$B$4)</f>
        <v>9.217624013583994E-3</v>
      </c>
      <c r="CA217" s="8">
        <f>($U217*'Conversion Factors'!$B$3)/($BV217*'Conversion Factors'!$B$4)</f>
        <v>0.31057317981876847</v>
      </c>
      <c r="CB217" s="8">
        <f>($U217*'Conversion Factors'!$B$3)/($BR217*'Conversion Factors'!$B$4)</f>
        <v>0.16847234138655412</v>
      </c>
      <c r="CC217" s="8">
        <f>($U217*'Conversion Factors'!$B$3)/($BT217*'Conversion Factors'!$B$4)</f>
        <v>0.10973361920933328</v>
      </c>
      <c r="CD217" t="str">
        <f t="shared" si="30"/>
        <v>NO</v>
      </c>
      <c r="CE217" t="str">
        <f t="shared" si="31"/>
        <v>NO</v>
      </c>
      <c r="CF217" t="str">
        <f t="shared" si="32"/>
        <v>NO</v>
      </c>
      <c r="CG217" t="str">
        <f t="shared" si="33"/>
        <v>NO</v>
      </c>
      <c r="CH217" s="8">
        <f t="shared" si="28"/>
        <v>6.4702745795576771E-4</v>
      </c>
      <c r="CI217" t="str">
        <f t="shared" si="29"/>
        <v>NO</v>
      </c>
    </row>
    <row r="218" spans="1:87" x14ac:dyDescent="0.25">
      <c r="A218" s="2">
        <v>110008995490</v>
      </c>
      <c r="B218">
        <v>2024</v>
      </c>
      <c r="C218" t="s">
        <v>1577</v>
      </c>
      <c r="D218" t="s">
        <v>1578</v>
      </c>
      <c r="E218" t="s">
        <v>1378</v>
      </c>
      <c r="F218" t="s">
        <v>999</v>
      </c>
      <c r="G218">
        <v>89101</v>
      </c>
      <c r="H218">
        <v>36.176639999999999</v>
      </c>
      <c r="I218">
        <v>-115.12891999999999</v>
      </c>
      <c r="J218" t="e">
        <v>#N/A</v>
      </c>
      <c r="K218" s="2">
        <v>110008995490</v>
      </c>
      <c r="L218" t="s">
        <v>93</v>
      </c>
      <c r="M218">
        <v>6513</v>
      </c>
      <c r="N218" t="s">
        <v>1579</v>
      </c>
      <c r="O218" t="e">
        <v>#N/A</v>
      </c>
      <c r="P218" t="e">
        <v>#N/A</v>
      </c>
      <c r="Q218" t="e">
        <v>#N/A</v>
      </c>
      <c r="R218">
        <v>250</v>
      </c>
      <c r="S218">
        <v>0.59346860199999996</v>
      </c>
      <c r="T218">
        <f t="shared" si="26"/>
        <v>2.3738744079999999E-3</v>
      </c>
      <c r="U218">
        <f t="shared" si="27"/>
        <v>2.8260409619047615E-2</v>
      </c>
      <c r="V218">
        <v>0</v>
      </c>
      <c r="W218" t="s">
        <v>95</v>
      </c>
      <c r="X218" t="s">
        <v>96</v>
      </c>
      <c r="Y218" t="s">
        <v>96</v>
      </c>
      <c r="Z218" t="s">
        <v>1580</v>
      </c>
      <c r="AA218" t="s">
        <v>1386</v>
      </c>
      <c r="AB218" s="2">
        <v>15010015000125</v>
      </c>
      <c r="AC218" t="e">
        <v>#N/A</v>
      </c>
      <c r="AD218" t="s">
        <v>115</v>
      </c>
      <c r="AE218" t="s">
        <v>116</v>
      </c>
      <c r="AF218">
        <v>2021</v>
      </c>
      <c r="AG218" s="2">
        <v>110008995490</v>
      </c>
      <c r="AH218" s="2">
        <v>110008995490</v>
      </c>
      <c r="AL218">
        <v>2023</v>
      </c>
      <c r="AM218">
        <v>15010015000125</v>
      </c>
      <c r="AN218" t="s">
        <v>1386</v>
      </c>
      <c r="AO218">
        <v>0.4</v>
      </c>
      <c r="AP218">
        <v>0.4</v>
      </c>
      <c r="AQ218">
        <v>8.0966666666666704E-3</v>
      </c>
      <c r="AR218" t="s">
        <v>102</v>
      </c>
      <c r="AS218">
        <v>0.4</v>
      </c>
      <c r="AT218">
        <v>0.618892</v>
      </c>
      <c r="AU218" t="s">
        <v>101</v>
      </c>
      <c r="AV218" t="s">
        <v>101</v>
      </c>
      <c r="AW218" t="s">
        <v>101</v>
      </c>
      <c r="AX218" t="s">
        <v>101</v>
      </c>
      <c r="AY218" t="s">
        <v>101</v>
      </c>
      <c r="AZ218" t="s">
        <v>101</v>
      </c>
      <c r="BA218" t="s">
        <v>101</v>
      </c>
      <c r="BB218" t="s">
        <v>101</v>
      </c>
      <c r="BC218" t="s">
        <v>101</v>
      </c>
      <c r="BD218" t="s">
        <v>101</v>
      </c>
      <c r="BE218" t="s">
        <v>101</v>
      </c>
      <c r="BF218" t="s">
        <v>101</v>
      </c>
      <c r="BG218" t="s">
        <v>101</v>
      </c>
      <c r="BH218" t="s">
        <v>101</v>
      </c>
      <c r="BI218" t="s">
        <v>101</v>
      </c>
      <c r="BJ218" t="s">
        <v>101</v>
      </c>
      <c r="BK218" t="s">
        <v>101</v>
      </c>
      <c r="BL218" t="s">
        <v>101</v>
      </c>
      <c r="BM218" t="s">
        <v>101</v>
      </c>
      <c r="BN218" t="s">
        <v>101</v>
      </c>
      <c r="BO218" t="s">
        <v>101</v>
      </c>
      <c r="BP218" t="s">
        <v>101</v>
      </c>
      <c r="BQ218" t="s">
        <v>101</v>
      </c>
      <c r="BR218" t="s">
        <v>101</v>
      </c>
      <c r="BS218" t="s">
        <v>374</v>
      </c>
      <c r="BT218" t="s">
        <v>101</v>
      </c>
      <c r="BU218" t="s">
        <v>374</v>
      </c>
      <c r="BV218" t="s">
        <v>101</v>
      </c>
      <c r="BW218" t="s">
        <v>374</v>
      </c>
      <c r="BX218" t="s">
        <v>101</v>
      </c>
      <c r="BY218" t="s">
        <v>101</v>
      </c>
      <c r="BZ218" t="s">
        <v>101</v>
      </c>
      <c r="CA218" t="s">
        <v>101</v>
      </c>
      <c r="CB218" t="s">
        <v>101</v>
      </c>
      <c r="CC218" t="s">
        <v>101</v>
      </c>
      <c r="CD218" t="s">
        <v>101</v>
      </c>
      <c r="CE218" t="s">
        <v>101</v>
      </c>
      <c r="CF218" t="s">
        <v>101</v>
      </c>
      <c r="CG218" t="s">
        <v>101</v>
      </c>
      <c r="CH218" t="s">
        <v>101</v>
      </c>
      <c r="CI218" t="s">
        <v>101</v>
      </c>
    </row>
    <row r="219" spans="1:87" x14ac:dyDescent="0.25">
      <c r="A219" s="2">
        <v>110009001828</v>
      </c>
      <c r="B219">
        <v>2016</v>
      </c>
      <c r="C219" t="s">
        <v>1581</v>
      </c>
      <c r="D219" t="s">
        <v>1582</v>
      </c>
      <c r="E219" t="s">
        <v>1378</v>
      </c>
      <c r="F219" t="s">
        <v>999</v>
      </c>
      <c r="G219">
        <v>89155</v>
      </c>
      <c r="H219">
        <v>36.166969999999999</v>
      </c>
      <c r="I219">
        <v>-115.14576</v>
      </c>
      <c r="J219" t="e">
        <v>#N/A</v>
      </c>
      <c r="K219" s="2">
        <v>110009001828</v>
      </c>
      <c r="L219" t="s">
        <v>93</v>
      </c>
      <c r="M219">
        <v>9211</v>
      </c>
      <c r="N219" t="s">
        <v>1583</v>
      </c>
      <c r="O219" t="e">
        <v>#N/A</v>
      </c>
      <c r="P219" t="e">
        <v>#N/A</v>
      </c>
      <c r="Q219" t="e">
        <v>#N/A</v>
      </c>
      <c r="R219">
        <v>250</v>
      </c>
      <c r="S219">
        <v>2.820582E-2</v>
      </c>
      <c r="T219">
        <f t="shared" si="26"/>
        <v>1.1282327999999999E-4</v>
      </c>
      <c r="U219">
        <f t="shared" si="27"/>
        <v>1.3431342857142857E-3</v>
      </c>
      <c r="V219">
        <v>0</v>
      </c>
      <c r="W219" t="s">
        <v>95</v>
      </c>
      <c r="X219" t="s">
        <v>96</v>
      </c>
      <c r="Y219" t="s">
        <v>96</v>
      </c>
      <c r="Z219" t="s">
        <v>1584</v>
      </c>
      <c r="AA219" t="s">
        <v>1585</v>
      </c>
      <c r="AB219" s="2">
        <v>15010015000125</v>
      </c>
      <c r="AC219" t="e">
        <v>#N/A</v>
      </c>
      <c r="AD219" t="s">
        <v>148</v>
      </c>
      <c r="AE219" t="s">
        <v>116</v>
      </c>
      <c r="AF219">
        <v>2015</v>
      </c>
      <c r="AG219" s="2">
        <v>110009001828</v>
      </c>
      <c r="AH219" s="2">
        <v>110009001828</v>
      </c>
      <c r="AL219">
        <v>2023</v>
      </c>
      <c r="AM219">
        <v>15010015000125</v>
      </c>
      <c r="AN219" t="s">
        <v>1585</v>
      </c>
      <c r="AO219">
        <v>4.9500000000000002E-2</v>
      </c>
      <c r="AP219">
        <v>0.01</v>
      </c>
      <c r="AQ219">
        <v>3.4858333333333299E-3</v>
      </c>
      <c r="AR219" t="s">
        <v>102</v>
      </c>
      <c r="AS219">
        <v>0.01</v>
      </c>
      <c r="AT219">
        <v>1.54723E-2</v>
      </c>
      <c r="AU219" t="s">
        <v>101</v>
      </c>
      <c r="AV219" t="s">
        <v>101</v>
      </c>
      <c r="AW219" t="s">
        <v>101</v>
      </c>
      <c r="AX219" t="s">
        <v>101</v>
      </c>
      <c r="AY219" t="s">
        <v>101</v>
      </c>
      <c r="AZ219" t="s">
        <v>101</v>
      </c>
      <c r="BA219" t="s">
        <v>101</v>
      </c>
      <c r="BB219" t="s">
        <v>101</v>
      </c>
      <c r="BC219" t="s">
        <v>101</v>
      </c>
      <c r="BD219" t="s">
        <v>101</v>
      </c>
      <c r="BE219" t="s">
        <v>101</v>
      </c>
      <c r="BF219" t="s">
        <v>101</v>
      </c>
      <c r="BG219" t="s">
        <v>101</v>
      </c>
      <c r="BH219" t="s">
        <v>101</v>
      </c>
      <c r="BI219" t="s">
        <v>101</v>
      </c>
      <c r="BJ219" t="s">
        <v>101</v>
      </c>
      <c r="BK219" t="s">
        <v>101</v>
      </c>
      <c r="BL219" t="s">
        <v>101</v>
      </c>
      <c r="BM219" t="s">
        <v>101</v>
      </c>
      <c r="BN219" t="s">
        <v>101</v>
      </c>
      <c r="BO219" t="s">
        <v>101</v>
      </c>
      <c r="BP219" t="s">
        <v>101</v>
      </c>
      <c r="BQ219" t="s">
        <v>101</v>
      </c>
      <c r="BR219" t="s">
        <v>101</v>
      </c>
      <c r="BS219" t="s">
        <v>374</v>
      </c>
      <c r="BT219" t="s">
        <v>101</v>
      </c>
      <c r="BU219" t="s">
        <v>374</v>
      </c>
      <c r="BV219" t="s">
        <v>101</v>
      </c>
      <c r="BW219" t="s">
        <v>374</v>
      </c>
      <c r="BX219" t="s">
        <v>101</v>
      </c>
      <c r="BY219" t="s">
        <v>101</v>
      </c>
      <c r="BZ219" t="s">
        <v>101</v>
      </c>
      <c r="CA219" t="s">
        <v>101</v>
      </c>
      <c r="CB219" t="s">
        <v>101</v>
      </c>
      <c r="CC219" t="s">
        <v>101</v>
      </c>
      <c r="CD219" t="s">
        <v>101</v>
      </c>
      <c r="CE219" t="s">
        <v>101</v>
      </c>
      <c r="CF219" t="s">
        <v>101</v>
      </c>
      <c r="CG219" t="s">
        <v>101</v>
      </c>
      <c r="CH219" t="s">
        <v>101</v>
      </c>
      <c r="CI219" t="s">
        <v>101</v>
      </c>
    </row>
    <row r="220" spans="1:87" x14ac:dyDescent="0.25">
      <c r="A220" s="2">
        <v>110009066278</v>
      </c>
      <c r="B220">
        <v>2016</v>
      </c>
      <c r="C220" t="s">
        <v>1586</v>
      </c>
      <c r="D220" t="s">
        <v>1587</v>
      </c>
      <c r="E220" t="s">
        <v>547</v>
      </c>
      <c r="F220" t="s">
        <v>548</v>
      </c>
      <c r="G220" t="s">
        <v>1588</v>
      </c>
      <c r="H220">
        <v>33.448250000000002</v>
      </c>
      <c r="I220">
        <v>-112.07706</v>
      </c>
      <c r="J220" t="e">
        <v>#N/A</v>
      </c>
      <c r="K220" s="2">
        <v>110009066278</v>
      </c>
      <c r="L220" t="s">
        <v>162</v>
      </c>
      <c r="M220">
        <v>4941</v>
      </c>
      <c r="N220" t="s">
        <v>574</v>
      </c>
      <c r="O220" t="e">
        <v>#N/A</v>
      </c>
      <c r="P220" t="e">
        <v>#N/A</v>
      </c>
      <c r="Q220" t="e">
        <v>#N/A</v>
      </c>
      <c r="R220">
        <v>250</v>
      </c>
      <c r="S220">
        <v>2.6359496999999999E-2</v>
      </c>
      <c r="T220">
        <f t="shared" si="26"/>
        <v>1.05437988E-4</v>
      </c>
      <c r="U220">
        <f t="shared" si="27"/>
        <v>1.2552141428571427E-3</v>
      </c>
      <c r="V220">
        <v>0</v>
      </c>
      <c r="W220" t="s">
        <v>95</v>
      </c>
      <c r="X220" t="s">
        <v>96</v>
      </c>
      <c r="Y220" t="s">
        <v>96</v>
      </c>
      <c r="Z220" t="s">
        <v>1589</v>
      </c>
      <c r="AA220" t="e">
        <v>#N/A</v>
      </c>
      <c r="AB220" s="2">
        <v>15050100002987</v>
      </c>
      <c r="AC220" t="e">
        <v>#N/A</v>
      </c>
      <c r="AD220" t="s">
        <v>148</v>
      </c>
      <c r="AE220" t="s">
        <v>116</v>
      </c>
      <c r="AF220">
        <v>2015</v>
      </c>
      <c r="AG220" s="2">
        <v>110009066278</v>
      </c>
      <c r="AH220" s="2">
        <v>110009066278</v>
      </c>
      <c r="AL220">
        <v>2023</v>
      </c>
      <c r="AM220">
        <v>15050100002987</v>
      </c>
      <c r="AO220">
        <v>1.34</v>
      </c>
      <c r="AP220" t="s">
        <v>101</v>
      </c>
      <c r="AQ220">
        <v>5.64472727272727E-2</v>
      </c>
      <c r="AR220" t="s">
        <v>102</v>
      </c>
      <c r="AS220">
        <v>5.64472727272727E-2</v>
      </c>
      <c r="AT220">
        <v>8.7336913781818196E-2</v>
      </c>
      <c r="AU220">
        <v>21270804</v>
      </c>
      <c r="AV220" t="s">
        <v>101</v>
      </c>
      <c r="AW220">
        <v>1</v>
      </c>
      <c r="AX220">
        <v>7.0000000000000001E-3</v>
      </c>
      <c r="AY220">
        <v>0.76900000000000002</v>
      </c>
      <c r="AZ220">
        <v>0.13600000000000001</v>
      </c>
      <c r="BA220">
        <v>2.7E-2</v>
      </c>
      <c r="BB220">
        <v>8.0000000000000002E-3</v>
      </c>
      <c r="BC220">
        <v>0</v>
      </c>
      <c r="BD220">
        <v>0</v>
      </c>
      <c r="BE220">
        <v>0</v>
      </c>
      <c r="BF220">
        <v>1.0999999999999999E-2</v>
      </c>
      <c r="BG220">
        <v>2E-3</v>
      </c>
      <c r="BH220">
        <v>8.9999999999999993E-3</v>
      </c>
      <c r="BI220">
        <v>3.5000000000000003E-2</v>
      </c>
      <c r="BJ220">
        <v>1.863</v>
      </c>
      <c r="BK220" t="s">
        <v>59</v>
      </c>
      <c r="BL220">
        <v>2E-3</v>
      </c>
      <c r="BM220">
        <v>4.8899755501222502E-3</v>
      </c>
      <c r="BN220">
        <v>2.1605448831552099E-3</v>
      </c>
      <c r="BO220">
        <v>1.71149144254279E-2</v>
      </c>
      <c r="BP220">
        <v>5.7592057657460498E-3</v>
      </c>
      <c r="BQ220">
        <v>0.213537686508113</v>
      </c>
      <c r="BR220">
        <v>0.213537686508113</v>
      </c>
      <c r="BS220" t="s">
        <v>176</v>
      </c>
      <c r="BT220">
        <v>0.213537686508113</v>
      </c>
      <c r="BU220" t="s">
        <v>176</v>
      </c>
      <c r="BV220">
        <v>0.213537686508113</v>
      </c>
      <c r="BW220" t="s">
        <v>176</v>
      </c>
      <c r="BX220" s="8">
        <f>($T220*'Conversion Factors'!$B$3)/($BV220*'Conversion Factors'!$B$4)</f>
        <v>0.49376758606024357</v>
      </c>
      <c r="BY220" s="8">
        <f>($T220*'Conversion Factors'!$B$3)/($BR220*'Conversion Factors'!$B$4)</f>
        <v>0.49376758606024357</v>
      </c>
      <c r="BZ220" s="8">
        <f>($T220*'Conversion Factors'!$B$3)/($BT220*'Conversion Factors'!$B$4)</f>
        <v>0.49376758606024357</v>
      </c>
      <c r="CA220" s="8">
        <f>($U220*'Conversion Factors'!$B$3)/($BV220*'Conversion Factors'!$B$4)</f>
        <v>5.8781855483362326</v>
      </c>
      <c r="CB220" s="8">
        <f>($U220*'Conversion Factors'!$B$3)/($BR220*'Conversion Factors'!$B$4)</f>
        <v>5.8781855483362326</v>
      </c>
      <c r="CC220" s="8">
        <f>($U220*'Conversion Factors'!$B$3)/($BT220*'Conversion Factors'!$B$4)</f>
        <v>5.8781855483362326</v>
      </c>
      <c r="CD220" t="str">
        <f t="shared" si="30"/>
        <v>NO</v>
      </c>
      <c r="CE220" t="str">
        <f t="shared" si="31"/>
        <v>NO</v>
      </c>
      <c r="CF220" t="str">
        <f t="shared" si="32"/>
        <v>NO</v>
      </c>
      <c r="CG220" t="str">
        <f t="shared" si="33"/>
        <v>NO</v>
      </c>
      <c r="CH220" s="8">
        <f t="shared" si="28"/>
        <v>1.2246219892367152E-2</v>
      </c>
      <c r="CI220" t="str">
        <f t="shared" si="29"/>
        <v>NO</v>
      </c>
    </row>
    <row r="221" spans="1:87" x14ac:dyDescent="0.25">
      <c r="A221" s="2">
        <v>110009547222</v>
      </c>
      <c r="B221">
        <v>2015</v>
      </c>
      <c r="C221" t="s">
        <v>1590</v>
      </c>
      <c r="D221" t="s">
        <v>1591</v>
      </c>
      <c r="E221" t="s">
        <v>1592</v>
      </c>
      <c r="F221" t="s">
        <v>455</v>
      </c>
      <c r="G221">
        <v>93436</v>
      </c>
      <c r="H221">
        <v>34.661079999999998</v>
      </c>
      <c r="I221">
        <v>-120.48135000000001</v>
      </c>
      <c r="J221" t="e">
        <v>#N/A</v>
      </c>
      <c r="K221" s="2">
        <v>110009547222</v>
      </c>
      <c r="L221" t="s">
        <v>352</v>
      </c>
      <c r="M221">
        <v>4952</v>
      </c>
      <c r="N221" t="s">
        <v>353</v>
      </c>
      <c r="O221" t="e">
        <v>#N/A</v>
      </c>
      <c r="P221" t="e">
        <v>#N/A</v>
      </c>
      <c r="Q221" t="e">
        <v>#N/A</v>
      </c>
      <c r="R221">
        <v>365</v>
      </c>
      <c r="S221">
        <v>2.1620866250000002</v>
      </c>
      <c r="T221">
        <f t="shared" si="26"/>
        <v>5.9235250000000007E-3</v>
      </c>
      <c r="U221">
        <f t="shared" si="27"/>
        <v>0.10295650595238096</v>
      </c>
      <c r="V221">
        <v>0</v>
      </c>
      <c r="W221" t="s">
        <v>95</v>
      </c>
      <c r="X221" t="s">
        <v>96</v>
      </c>
      <c r="Y221" t="s">
        <v>96</v>
      </c>
      <c r="Z221" t="s">
        <v>1593</v>
      </c>
      <c r="AA221" t="s">
        <v>1594</v>
      </c>
      <c r="AB221" s="2">
        <v>18060010000006</v>
      </c>
      <c r="AC221" t="e">
        <v>#N/A</v>
      </c>
      <c r="AD221" t="e">
        <v>#N/A</v>
      </c>
      <c r="AE221" t="e">
        <v>#N/A</v>
      </c>
      <c r="AF221">
        <v>2015</v>
      </c>
      <c r="AG221" s="2">
        <v>110009547222</v>
      </c>
      <c r="AH221" s="2">
        <v>110009547222</v>
      </c>
      <c r="AL221">
        <v>2023</v>
      </c>
      <c r="AM221">
        <v>18060010000006</v>
      </c>
      <c r="AN221" t="s">
        <v>1594</v>
      </c>
      <c r="AO221">
        <v>5.5</v>
      </c>
      <c r="AP221" t="s">
        <v>101</v>
      </c>
      <c r="AQ221">
        <v>3.1441666666666701</v>
      </c>
      <c r="AR221" t="s">
        <v>102</v>
      </c>
      <c r="AS221">
        <v>3.1441666666666701</v>
      </c>
      <c r="AT221">
        <v>4.8647489916666702</v>
      </c>
      <c r="AU221">
        <v>17607709</v>
      </c>
      <c r="AV221" t="s">
        <v>1595</v>
      </c>
      <c r="AW221">
        <v>5</v>
      </c>
      <c r="AX221">
        <v>91.427000000000007</v>
      </c>
      <c r="AY221">
        <v>144.65</v>
      </c>
      <c r="AZ221">
        <v>451.77</v>
      </c>
      <c r="BA221">
        <v>460.84199999999998</v>
      </c>
      <c r="BB221">
        <v>121.804</v>
      </c>
      <c r="BC221">
        <v>12.284000000000001</v>
      </c>
      <c r="BD221">
        <v>18.023</v>
      </c>
      <c r="BE221">
        <v>5.016</v>
      </c>
      <c r="BF221">
        <v>0.44</v>
      </c>
      <c r="BG221">
        <v>0.435</v>
      </c>
      <c r="BH221">
        <v>2.04</v>
      </c>
      <c r="BI221">
        <v>3.669</v>
      </c>
      <c r="BJ221">
        <v>17.765000000000001</v>
      </c>
      <c r="BK221" t="s">
        <v>63</v>
      </c>
      <c r="BL221">
        <v>0.435</v>
      </c>
      <c r="BM221">
        <v>1.0635696821515901</v>
      </c>
      <c r="BN221">
        <v>0.56793825150418598</v>
      </c>
      <c r="BO221">
        <v>223.53789731051299</v>
      </c>
      <c r="BP221">
        <v>11.0386185753391</v>
      </c>
      <c r="BQ221">
        <v>11.8942518133659</v>
      </c>
      <c r="BR221">
        <v>11.8942518133659</v>
      </c>
      <c r="BS221" t="s">
        <v>176</v>
      </c>
      <c r="BT221">
        <v>11.8942518133659</v>
      </c>
      <c r="BU221" t="s">
        <v>176</v>
      </c>
      <c r="BV221">
        <v>11.8942518133659</v>
      </c>
      <c r="BW221" t="s">
        <v>176</v>
      </c>
      <c r="BX221" s="8">
        <f>($T221*'Conversion Factors'!$B$3)/($BV221*'Conversion Factors'!$B$4)</f>
        <v>0.49801577206761105</v>
      </c>
      <c r="BY221" s="8">
        <f>($T221*'Conversion Factors'!$B$3)/($BR221*'Conversion Factors'!$B$4)</f>
        <v>0.49801577206761105</v>
      </c>
      <c r="BZ221" s="8">
        <f>($T221*'Conversion Factors'!$B$3)/($BT221*'Conversion Factors'!$B$4)</f>
        <v>0.49801577206761105</v>
      </c>
      <c r="CA221" s="8">
        <f>($U221*'Conversion Factors'!$B$3)/($BV221*'Conversion Factors'!$B$4)</f>
        <v>8.6559884192703809</v>
      </c>
      <c r="CB221" s="8">
        <f>($U221*'Conversion Factors'!$B$3)/($BR221*'Conversion Factors'!$B$4)</f>
        <v>8.6559884192703809</v>
      </c>
      <c r="CC221" s="8">
        <f>($U221*'Conversion Factors'!$B$3)/($BT221*'Conversion Factors'!$B$4)</f>
        <v>8.6559884192703809</v>
      </c>
      <c r="CD221" t="str">
        <f t="shared" si="30"/>
        <v>NO</v>
      </c>
      <c r="CE221" t="str">
        <f t="shared" si="31"/>
        <v>NO</v>
      </c>
      <c r="CF221" t="str">
        <f t="shared" si="32"/>
        <v>NO</v>
      </c>
      <c r="CG221" t="str">
        <f t="shared" si="33"/>
        <v>NO</v>
      </c>
      <c r="CH221" s="8">
        <f t="shared" si="28"/>
        <v>1.8033309206813293E-2</v>
      </c>
      <c r="CI221" t="str">
        <f t="shared" si="29"/>
        <v>NO</v>
      </c>
    </row>
    <row r="222" spans="1:87" x14ac:dyDescent="0.25">
      <c r="A222" s="2">
        <v>110009696356</v>
      </c>
      <c r="B222">
        <v>2019</v>
      </c>
      <c r="C222" t="s">
        <v>1596</v>
      </c>
      <c r="D222" t="s">
        <v>1597</v>
      </c>
      <c r="E222" t="s">
        <v>1129</v>
      </c>
      <c r="F222" t="s">
        <v>259</v>
      </c>
      <c r="G222">
        <v>42728</v>
      </c>
      <c r="H222">
        <v>37.105556</v>
      </c>
      <c r="I222">
        <v>-85.304167000000007</v>
      </c>
      <c r="J222" t="e">
        <v>#N/A</v>
      </c>
      <c r="K222" s="2">
        <v>110009696356</v>
      </c>
      <c r="L222" t="s">
        <v>352</v>
      </c>
      <c r="M222">
        <v>4952</v>
      </c>
      <c r="N222" t="s">
        <v>353</v>
      </c>
      <c r="O222" t="e">
        <v>#N/A</v>
      </c>
      <c r="P222" t="e">
        <v>#N/A</v>
      </c>
      <c r="Q222" t="e">
        <v>#N/A</v>
      </c>
      <c r="R222">
        <v>365</v>
      </c>
      <c r="S222">
        <v>4.6419240000000004</v>
      </c>
      <c r="T222">
        <f t="shared" si="26"/>
        <v>1.2717600000000001E-2</v>
      </c>
      <c r="U222">
        <f t="shared" si="27"/>
        <v>0.22104400000000002</v>
      </c>
      <c r="V222">
        <v>0</v>
      </c>
      <c r="W222" t="s">
        <v>95</v>
      </c>
      <c r="X222" t="s">
        <v>96</v>
      </c>
      <c r="Y222" t="s">
        <v>96</v>
      </c>
      <c r="Z222" t="s">
        <v>1598</v>
      </c>
      <c r="AA222" t="s">
        <v>1599</v>
      </c>
      <c r="AB222" s="2">
        <v>5110001000213</v>
      </c>
      <c r="AC222" t="e">
        <v>#N/A</v>
      </c>
      <c r="AD222" t="s">
        <v>148</v>
      </c>
      <c r="AE222" t="s">
        <v>352</v>
      </c>
      <c r="AF222">
        <v>2015</v>
      </c>
      <c r="AG222" s="2">
        <v>110009696356</v>
      </c>
      <c r="AH222" s="2">
        <v>110009696356</v>
      </c>
      <c r="AL222">
        <v>2023</v>
      </c>
      <c r="AM222" s="1" t="s">
        <v>1600</v>
      </c>
      <c r="AN222" t="s">
        <v>1599</v>
      </c>
      <c r="AO222">
        <v>1.2</v>
      </c>
      <c r="AP222">
        <v>0.91</v>
      </c>
      <c r="AQ222">
        <v>0.67345833333333305</v>
      </c>
      <c r="AR222" t="s">
        <v>102</v>
      </c>
      <c r="AS222">
        <v>0.91</v>
      </c>
      <c r="AT222">
        <v>1.4079793</v>
      </c>
      <c r="AU222">
        <v>4002094</v>
      </c>
      <c r="AV222" t="s">
        <v>1601</v>
      </c>
      <c r="AW222">
        <v>4</v>
      </c>
      <c r="AX222">
        <v>223.06700000000001</v>
      </c>
      <c r="AY222">
        <v>529.14499999999998</v>
      </c>
      <c r="AZ222">
        <v>659.149</v>
      </c>
      <c r="BA222">
        <v>486.71899999999999</v>
      </c>
      <c r="BB222">
        <v>288.53800000000001</v>
      </c>
      <c r="BC222">
        <v>222.43299999999999</v>
      </c>
      <c r="BD222">
        <v>133.21600000000001</v>
      </c>
      <c r="BE222">
        <v>77.084000000000003</v>
      </c>
      <c r="BF222">
        <v>56.985999999999997</v>
      </c>
      <c r="BG222">
        <v>55.433999999999997</v>
      </c>
      <c r="BH222">
        <v>44.689</v>
      </c>
      <c r="BI222">
        <v>194.04900000000001</v>
      </c>
      <c r="BJ222">
        <v>368.78199999999998</v>
      </c>
      <c r="BK222" t="s">
        <v>64</v>
      </c>
      <c r="BL222">
        <v>44.689</v>
      </c>
      <c r="BM222">
        <v>109.26405867970701</v>
      </c>
      <c r="BN222">
        <v>68.679122920930098</v>
      </c>
      <c r="BO222">
        <v>545.39608801956001</v>
      </c>
      <c r="BP222">
        <v>237.51412971197999</v>
      </c>
      <c r="BQ222">
        <v>3.4424921760391198</v>
      </c>
      <c r="BR222">
        <v>109.26405867970701</v>
      </c>
      <c r="BS222" t="s">
        <v>104</v>
      </c>
      <c r="BT222">
        <v>237.51412971197999</v>
      </c>
      <c r="BU222" t="s">
        <v>105</v>
      </c>
      <c r="BV222">
        <v>68.679122920930098</v>
      </c>
      <c r="BW222" t="s">
        <v>106</v>
      </c>
      <c r="BX222" s="8">
        <f>($T222*'Conversion Factors'!$B$3)/($BV222*'Conversion Factors'!$B$4)</f>
        <v>0.18517417606863884</v>
      </c>
      <c r="BY222" s="8">
        <f>($T222*'Conversion Factors'!$B$3)/($BR222*'Conversion Factors'!$B$4)</f>
        <v>0.11639326008637429</v>
      </c>
      <c r="BZ222" s="8">
        <f>($T222*'Conversion Factors'!$B$3)/($BT222*'Conversion Factors'!$B$4)</f>
        <v>5.3544603916499275E-2</v>
      </c>
      <c r="CA222" s="8">
        <f>($U222*'Conversion Factors'!$B$3)/($BV222*'Conversion Factors'!$B$4)</f>
        <v>3.2185035364311041</v>
      </c>
      <c r="CB222" s="8">
        <f>($U222*'Conversion Factors'!$B$3)/($BR222*'Conversion Factors'!$B$4)</f>
        <v>2.0230257110250771</v>
      </c>
      <c r="CC222" s="8">
        <f>($U222*'Conversion Factors'!$B$3)/($BT222*'Conversion Factors'!$B$4)</f>
        <v>0.93065621092963036</v>
      </c>
      <c r="CD222" t="str">
        <f t="shared" si="30"/>
        <v>NO</v>
      </c>
      <c r="CE222" t="str">
        <f t="shared" si="31"/>
        <v>NO</v>
      </c>
      <c r="CF222" t="str">
        <f t="shared" si="32"/>
        <v>NO</v>
      </c>
      <c r="CG222" t="str">
        <f t="shared" si="33"/>
        <v>NO</v>
      </c>
      <c r="CH222" s="8">
        <f t="shared" si="28"/>
        <v>6.7052157008981334E-3</v>
      </c>
      <c r="CI222" t="str">
        <f t="shared" si="29"/>
        <v>NO</v>
      </c>
    </row>
    <row r="223" spans="1:87" x14ac:dyDescent="0.25">
      <c r="A223" s="2">
        <v>110009721836</v>
      </c>
      <c r="B223">
        <v>2020</v>
      </c>
      <c r="C223" t="s">
        <v>1602</v>
      </c>
      <c r="D223" t="s">
        <v>1603</v>
      </c>
      <c r="E223" t="s">
        <v>713</v>
      </c>
      <c r="F223" t="s">
        <v>110</v>
      </c>
      <c r="G223">
        <v>8014</v>
      </c>
      <c r="H223">
        <v>39.799250000000001</v>
      </c>
      <c r="I223">
        <v>-75.33296</v>
      </c>
      <c r="J223" t="e">
        <v>#N/A</v>
      </c>
      <c r="K223" s="2">
        <v>110009721836</v>
      </c>
      <c r="L223" t="s">
        <v>467</v>
      </c>
      <c r="M223">
        <v>4213</v>
      </c>
      <c r="N223" t="s">
        <v>1604</v>
      </c>
      <c r="O223" t="e">
        <v>#N/A</v>
      </c>
      <c r="P223" t="e">
        <v>#N/A</v>
      </c>
      <c r="Q223" t="e">
        <v>#N/A</v>
      </c>
      <c r="R223">
        <v>250</v>
      </c>
      <c r="S223">
        <v>0.101073065</v>
      </c>
      <c r="T223">
        <f t="shared" si="26"/>
        <v>4.0429225999999999E-4</v>
      </c>
      <c r="U223">
        <f t="shared" si="27"/>
        <v>4.8130030952380958E-3</v>
      </c>
      <c r="V223">
        <v>0</v>
      </c>
      <c r="W223" t="s">
        <v>95</v>
      </c>
      <c r="X223" t="s">
        <v>96</v>
      </c>
      <c r="Y223" t="s">
        <v>96</v>
      </c>
      <c r="Z223" t="s">
        <v>1605</v>
      </c>
      <c r="AA223" t="s">
        <v>1606</v>
      </c>
      <c r="AB223" s="2">
        <v>2040202002003</v>
      </c>
      <c r="AC223" t="e">
        <v>#N/A</v>
      </c>
      <c r="AD223" t="s">
        <v>148</v>
      </c>
      <c r="AE223" t="s">
        <v>116</v>
      </c>
      <c r="AF223">
        <v>2015</v>
      </c>
      <c r="AG223" s="2">
        <v>110009721836</v>
      </c>
      <c r="AH223" s="2">
        <v>110009721836</v>
      </c>
      <c r="AL223">
        <v>2023</v>
      </c>
      <c r="AM223" s="1" t="s">
        <v>1607</v>
      </c>
      <c r="AN223" t="s">
        <v>1606</v>
      </c>
      <c r="AO223">
        <v>0.33119999999999999</v>
      </c>
      <c r="AP223">
        <v>0.28799999999999998</v>
      </c>
      <c r="AQ223">
        <v>0.20822850000000001</v>
      </c>
      <c r="AR223" t="s">
        <v>102</v>
      </c>
      <c r="AS223">
        <v>0.28799999999999998</v>
      </c>
      <c r="AT223">
        <v>0.44560223999999998</v>
      </c>
      <c r="AU223" t="s">
        <v>101</v>
      </c>
      <c r="AV223" t="s">
        <v>101</v>
      </c>
      <c r="AW223" t="s">
        <v>101</v>
      </c>
      <c r="AX223" t="s">
        <v>101</v>
      </c>
      <c r="AY223" t="s">
        <v>101</v>
      </c>
      <c r="AZ223" t="s">
        <v>101</v>
      </c>
      <c r="BA223" t="s">
        <v>101</v>
      </c>
      <c r="BB223" t="s">
        <v>101</v>
      </c>
      <c r="BC223" t="s">
        <v>101</v>
      </c>
      <c r="BD223" t="s">
        <v>101</v>
      </c>
      <c r="BE223" t="s">
        <v>101</v>
      </c>
      <c r="BF223" t="s">
        <v>101</v>
      </c>
      <c r="BG223" t="s">
        <v>101</v>
      </c>
      <c r="BH223" t="s">
        <v>101</v>
      </c>
      <c r="BI223" t="s">
        <v>101</v>
      </c>
      <c r="BJ223" t="s">
        <v>101</v>
      </c>
      <c r="BK223" t="s">
        <v>101</v>
      </c>
      <c r="BL223" t="s">
        <v>101</v>
      </c>
      <c r="BM223" t="s">
        <v>101</v>
      </c>
      <c r="BN223" t="s">
        <v>101</v>
      </c>
      <c r="BO223" t="s">
        <v>101</v>
      </c>
      <c r="BP223" t="s">
        <v>101</v>
      </c>
      <c r="BQ223" t="s">
        <v>101</v>
      </c>
      <c r="BR223" t="s">
        <v>101</v>
      </c>
      <c r="BS223" t="s">
        <v>374</v>
      </c>
      <c r="BT223" t="s">
        <v>101</v>
      </c>
      <c r="BU223" t="s">
        <v>374</v>
      </c>
      <c r="BV223" t="s">
        <v>101</v>
      </c>
      <c r="BW223" t="s">
        <v>374</v>
      </c>
      <c r="BX223" t="s">
        <v>101</v>
      </c>
      <c r="BY223" t="s">
        <v>101</v>
      </c>
      <c r="BZ223" t="s">
        <v>101</v>
      </c>
      <c r="CA223" t="s">
        <v>101</v>
      </c>
      <c r="CB223" t="s">
        <v>101</v>
      </c>
      <c r="CC223" t="s">
        <v>101</v>
      </c>
      <c r="CD223" t="s">
        <v>101</v>
      </c>
      <c r="CE223" t="s">
        <v>101</v>
      </c>
      <c r="CF223" t="s">
        <v>101</v>
      </c>
      <c r="CG223" t="s">
        <v>101</v>
      </c>
      <c r="CH223" t="s">
        <v>101</v>
      </c>
      <c r="CI223" t="s">
        <v>101</v>
      </c>
    </row>
    <row r="224" spans="1:87" x14ac:dyDescent="0.25">
      <c r="A224" s="2">
        <v>110009773192</v>
      </c>
      <c r="B224">
        <v>2016</v>
      </c>
      <c r="C224" t="s">
        <v>1608</v>
      </c>
      <c r="D224" t="s">
        <v>1609</v>
      </c>
      <c r="E224" t="s">
        <v>1610</v>
      </c>
      <c r="F224" t="s">
        <v>397</v>
      </c>
      <c r="G224">
        <v>76067</v>
      </c>
      <c r="H224">
        <v>32.788812999999998</v>
      </c>
      <c r="I224">
        <v>-98.060989000000006</v>
      </c>
      <c r="J224" t="e">
        <v>#N/A</v>
      </c>
      <c r="K224" s="2">
        <v>110009773192</v>
      </c>
      <c r="L224" t="s">
        <v>93</v>
      </c>
      <c r="M224">
        <v>9999</v>
      </c>
      <c r="N224" t="s">
        <v>1416</v>
      </c>
      <c r="O224" t="e">
        <v>#N/A</v>
      </c>
      <c r="P224" t="e">
        <v>#N/A</v>
      </c>
      <c r="Q224" t="e">
        <v>#N/A</v>
      </c>
      <c r="R224">
        <v>250</v>
      </c>
      <c r="S224">
        <v>8.1632649999999994E-3</v>
      </c>
      <c r="T224">
        <f t="shared" si="26"/>
        <v>3.2653059999999998E-5</v>
      </c>
      <c r="U224">
        <f t="shared" si="27"/>
        <v>3.8872690476190471E-4</v>
      </c>
      <c r="V224">
        <v>0</v>
      </c>
      <c r="W224" t="s">
        <v>95</v>
      </c>
      <c r="X224" t="s">
        <v>96</v>
      </c>
      <c r="Y224" t="s">
        <v>96</v>
      </c>
      <c r="Z224" t="s">
        <v>1611</v>
      </c>
      <c r="AA224" t="s">
        <v>1612</v>
      </c>
      <c r="AB224" s="2">
        <v>12060201000042</v>
      </c>
      <c r="AC224" t="e">
        <v>#N/A</v>
      </c>
      <c r="AD224" t="e">
        <v>#N/A</v>
      </c>
      <c r="AE224" t="e">
        <v>#N/A</v>
      </c>
      <c r="AF224">
        <v>2015</v>
      </c>
      <c r="AG224" s="2">
        <v>110009773192</v>
      </c>
      <c r="AH224" s="2">
        <v>110009773192</v>
      </c>
      <c r="AL224">
        <v>2023</v>
      </c>
      <c r="AM224">
        <v>12060201000042</v>
      </c>
      <c r="AN224" t="s">
        <v>1612</v>
      </c>
      <c r="AO224">
        <v>2.8799999999999999E-2</v>
      </c>
      <c r="AP224">
        <v>2.8799999999999999E-2</v>
      </c>
      <c r="AQ224">
        <v>5.5816666666666699E-4</v>
      </c>
      <c r="AR224" t="s">
        <v>102</v>
      </c>
      <c r="AS224">
        <v>2.8799999999999999E-2</v>
      </c>
      <c r="AT224">
        <v>4.4560224000000002E-2</v>
      </c>
      <c r="AU224">
        <v>5495958</v>
      </c>
      <c r="AV224" t="s">
        <v>1613</v>
      </c>
      <c r="AW224">
        <v>3</v>
      </c>
      <c r="AX224">
        <v>21.422000000000001</v>
      </c>
      <c r="AY224">
        <v>12.127000000000001</v>
      </c>
      <c r="AZ224">
        <v>18.152000000000001</v>
      </c>
      <c r="BA224">
        <v>17.443999999999999</v>
      </c>
      <c r="BB224">
        <v>22.684999999999999</v>
      </c>
      <c r="BC224">
        <v>35.136000000000003</v>
      </c>
      <c r="BD224">
        <v>40.250999999999998</v>
      </c>
      <c r="BE224">
        <v>13.946</v>
      </c>
      <c r="BF224">
        <v>11.641999999999999</v>
      </c>
      <c r="BG224">
        <v>11.465</v>
      </c>
      <c r="BH224">
        <v>27.702999999999999</v>
      </c>
      <c r="BI224">
        <v>13.651999999999999</v>
      </c>
      <c r="BJ224">
        <v>19.925000000000001</v>
      </c>
      <c r="BK224" t="s">
        <v>63</v>
      </c>
      <c r="BL224">
        <v>11.465</v>
      </c>
      <c r="BM224">
        <v>28.031784841075801</v>
      </c>
      <c r="BN224">
        <v>16.7958144127875</v>
      </c>
      <c r="BO224">
        <v>52.376528117359399</v>
      </c>
      <c r="BP224">
        <v>36.037948555569301</v>
      </c>
      <c r="BQ224">
        <v>0.108949202933985</v>
      </c>
      <c r="BR224">
        <v>28.031784841075801</v>
      </c>
      <c r="BS224" t="s">
        <v>104</v>
      </c>
      <c r="BT224">
        <v>36.037948555569301</v>
      </c>
      <c r="BU224" t="s">
        <v>105</v>
      </c>
      <c r="BV224">
        <v>16.7958144127875</v>
      </c>
      <c r="BW224" t="s">
        <v>106</v>
      </c>
      <c r="BX224" s="8">
        <f>($T224*'Conversion Factors'!$B$3)/($BV224*'Conversion Factors'!$B$4)</f>
        <v>1.9441188856635363E-3</v>
      </c>
      <c r="BY224" s="8">
        <f>($T224*'Conversion Factors'!$B$3)/($BR224*'Conversion Factors'!$B$4)</f>
        <v>1.164858398604448E-3</v>
      </c>
      <c r="BZ224" s="8">
        <f>($T224*'Conversion Factors'!$B$3)/($BT224*'Conversion Factors'!$B$4)</f>
        <v>9.0607432744541723E-4</v>
      </c>
      <c r="CA224" s="8">
        <f>($U224*'Conversion Factors'!$B$3)/($BV224*'Conversion Factors'!$B$4)</f>
        <v>2.3144272448375431E-2</v>
      </c>
      <c r="CB224" s="8">
        <f>($U224*'Conversion Factors'!$B$3)/($BR224*'Conversion Factors'!$B$4)</f>
        <v>1.386736188814819E-2</v>
      </c>
      <c r="CC224" s="8">
        <f>($U224*'Conversion Factors'!$B$3)/($BT224*'Conversion Factors'!$B$4)</f>
        <v>1.0786599136254967E-2</v>
      </c>
      <c r="CD224" t="str">
        <f t="shared" si="30"/>
        <v>NO</v>
      </c>
      <c r="CE224" t="str">
        <f t="shared" si="31"/>
        <v>NO</v>
      </c>
      <c r="CF224" t="str">
        <f t="shared" si="32"/>
        <v>NO</v>
      </c>
      <c r="CG224" t="str">
        <f t="shared" si="33"/>
        <v>NO</v>
      </c>
      <c r="CH224" s="8">
        <f t="shared" si="28"/>
        <v>4.8217234267448813E-5</v>
      </c>
      <c r="CI224" t="str">
        <f t="shared" si="29"/>
        <v>NO</v>
      </c>
    </row>
    <row r="225" spans="1:87" x14ac:dyDescent="0.25">
      <c r="A225" s="2">
        <v>110009830200</v>
      </c>
      <c r="B225">
        <v>2019</v>
      </c>
      <c r="C225" t="s">
        <v>1614</v>
      </c>
      <c r="D225" t="s">
        <v>1615</v>
      </c>
      <c r="E225" t="s">
        <v>1616</v>
      </c>
      <c r="F225" t="s">
        <v>999</v>
      </c>
      <c r="G225">
        <v>89434</v>
      </c>
      <c r="H225">
        <v>39.530619999999999</v>
      </c>
      <c r="I225">
        <v>-119.73309</v>
      </c>
      <c r="J225" t="e">
        <v>#N/A</v>
      </c>
      <c r="K225" s="2">
        <v>110009830200</v>
      </c>
      <c r="L225" t="s">
        <v>93</v>
      </c>
      <c r="M225">
        <v>9511</v>
      </c>
      <c r="N225" t="s">
        <v>172</v>
      </c>
      <c r="O225" t="e">
        <v>#N/A</v>
      </c>
      <c r="P225" t="e">
        <v>#N/A</v>
      </c>
      <c r="Q225" t="e">
        <v>#N/A</v>
      </c>
      <c r="R225">
        <v>250</v>
      </c>
      <c r="S225">
        <v>13.57348313</v>
      </c>
      <c r="T225">
        <f t="shared" si="26"/>
        <v>5.4293932519999998E-2</v>
      </c>
      <c r="U225">
        <f t="shared" si="27"/>
        <v>0.64635633952380955</v>
      </c>
      <c r="V225">
        <v>0</v>
      </c>
      <c r="W225" t="s">
        <v>95</v>
      </c>
      <c r="X225" t="s">
        <v>96</v>
      </c>
      <c r="Y225" t="s">
        <v>96</v>
      </c>
      <c r="Z225" t="s">
        <v>1617</v>
      </c>
      <c r="AA225" t="s">
        <v>1618</v>
      </c>
      <c r="AB225" s="2">
        <v>16050102000423</v>
      </c>
      <c r="AC225" t="e">
        <v>#N/A</v>
      </c>
      <c r="AD225" t="s">
        <v>148</v>
      </c>
      <c r="AE225" t="s">
        <v>116</v>
      </c>
      <c r="AF225">
        <v>2015</v>
      </c>
      <c r="AG225" s="2">
        <v>110009830200</v>
      </c>
      <c r="AH225" s="2">
        <v>110009830200</v>
      </c>
      <c r="AL225">
        <v>2023</v>
      </c>
      <c r="AM225">
        <v>16050102000423</v>
      </c>
      <c r="AN225" t="s">
        <v>1618</v>
      </c>
      <c r="AO225">
        <v>2.88</v>
      </c>
      <c r="AP225">
        <v>2.88</v>
      </c>
      <c r="AQ225">
        <v>1.1585416666666699</v>
      </c>
      <c r="AR225" t="s">
        <v>102</v>
      </c>
      <c r="AS225">
        <v>2.88</v>
      </c>
      <c r="AT225">
        <v>4.4560224000000002</v>
      </c>
      <c r="AU225" t="s">
        <v>101</v>
      </c>
      <c r="AV225" t="s">
        <v>101</v>
      </c>
      <c r="AW225" t="s">
        <v>101</v>
      </c>
      <c r="AX225" t="s">
        <v>101</v>
      </c>
      <c r="AY225" t="s">
        <v>101</v>
      </c>
      <c r="AZ225" t="s">
        <v>101</v>
      </c>
      <c r="BA225" t="s">
        <v>101</v>
      </c>
      <c r="BB225" t="s">
        <v>101</v>
      </c>
      <c r="BC225" t="s">
        <v>101</v>
      </c>
      <c r="BD225" t="s">
        <v>101</v>
      </c>
      <c r="BE225" t="s">
        <v>101</v>
      </c>
      <c r="BF225" t="s">
        <v>101</v>
      </c>
      <c r="BG225" t="s">
        <v>101</v>
      </c>
      <c r="BH225" t="s">
        <v>101</v>
      </c>
      <c r="BI225" t="s">
        <v>101</v>
      </c>
      <c r="BJ225" t="s">
        <v>101</v>
      </c>
      <c r="BK225" t="s">
        <v>101</v>
      </c>
      <c r="BL225" t="s">
        <v>101</v>
      </c>
      <c r="BM225" t="s">
        <v>101</v>
      </c>
      <c r="BN225" t="s">
        <v>101</v>
      </c>
      <c r="BO225" t="s">
        <v>101</v>
      </c>
      <c r="BP225" t="s">
        <v>101</v>
      </c>
      <c r="BQ225" t="s">
        <v>101</v>
      </c>
      <c r="BR225" t="s">
        <v>101</v>
      </c>
      <c r="BS225" t="s">
        <v>374</v>
      </c>
      <c r="BT225" t="s">
        <v>101</v>
      </c>
      <c r="BU225" t="s">
        <v>374</v>
      </c>
      <c r="BV225" t="s">
        <v>101</v>
      </c>
      <c r="BW225" t="s">
        <v>374</v>
      </c>
      <c r="BX225" t="s">
        <v>101</v>
      </c>
      <c r="BY225" t="s">
        <v>101</v>
      </c>
      <c r="BZ225" t="s">
        <v>101</v>
      </c>
      <c r="CA225" t="s">
        <v>101</v>
      </c>
      <c r="CB225" t="s">
        <v>101</v>
      </c>
      <c r="CC225" t="s">
        <v>101</v>
      </c>
      <c r="CD225" t="s">
        <v>101</v>
      </c>
      <c r="CE225" t="s">
        <v>101</v>
      </c>
      <c r="CF225" t="s">
        <v>101</v>
      </c>
      <c r="CG225" t="s">
        <v>101</v>
      </c>
      <c r="CH225" t="s">
        <v>101</v>
      </c>
      <c r="CI225" t="s">
        <v>101</v>
      </c>
    </row>
    <row r="226" spans="1:87" x14ac:dyDescent="0.25">
      <c r="A226" s="2">
        <v>110009830273</v>
      </c>
      <c r="B226">
        <v>2019</v>
      </c>
      <c r="C226" t="s">
        <v>1619</v>
      </c>
      <c r="D226" t="s">
        <v>1620</v>
      </c>
      <c r="E226" t="s">
        <v>1621</v>
      </c>
      <c r="F226" t="s">
        <v>999</v>
      </c>
      <c r="G226">
        <v>89501</v>
      </c>
      <c r="H226">
        <v>39.526260000000001</v>
      </c>
      <c r="I226">
        <v>-119.81308</v>
      </c>
      <c r="J226" t="e">
        <v>#N/A</v>
      </c>
      <c r="K226" s="2">
        <v>110009830273</v>
      </c>
      <c r="L226" t="s">
        <v>93</v>
      </c>
      <c r="M226">
        <v>7011</v>
      </c>
      <c r="N226" t="s">
        <v>1380</v>
      </c>
      <c r="O226" t="e">
        <v>#N/A</v>
      </c>
      <c r="P226" t="e">
        <v>#N/A</v>
      </c>
      <c r="Q226" t="e">
        <v>#N/A</v>
      </c>
      <c r="R226">
        <v>250</v>
      </c>
      <c r="S226">
        <v>0.41401495599999999</v>
      </c>
      <c r="T226">
        <f t="shared" si="26"/>
        <v>1.6560598240000001E-3</v>
      </c>
      <c r="U226">
        <f t="shared" si="27"/>
        <v>1.9714997904761906E-2</v>
      </c>
      <c r="V226">
        <v>0</v>
      </c>
      <c r="W226" t="s">
        <v>95</v>
      </c>
      <c r="X226" t="s">
        <v>96</v>
      </c>
      <c r="Y226" t="s">
        <v>96</v>
      </c>
      <c r="Z226" t="s">
        <v>1622</v>
      </c>
      <c r="AA226" t="s">
        <v>1623</v>
      </c>
      <c r="AB226" s="2">
        <v>16050102000406</v>
      </c>
      <c r="AC226" t="e">
        <v>#N/A</v>
      </c>
      <c r="AD226" t="e">
        <v>#N/A</v>
      </c>
      <c r="AE226" t="e">
        <v>#N/A</v>
      </c>
      <c r="AF226">
        <v>2015</v>
      </c>
      <c r="AG226" s="2">
        <v>110009830273</v>
      </c>
      <c r="AH226" s="2">
        <v>110009830273</v>
      </c>
      <c r="AL226">
        <v>2023</v>
      </c>
      <c r="AM226">
        <v>16050102000406</v>
      </c>
      <c r="AN226" t="s">
        <v>1623</v>
      </c>
      <c r="AO226">
        <v>0</v>
      </c>
      <c r="AP226">
        <v>0</v>
      </c>
      <c r="AQ226">
        <v>4.1024999999999999E-2</v>
      </c>
      <c r="AR226" t="s">
        <v>102</v>
      </c>
      <c r="AS226">
        <v>0</v>
      </c>
      <c r="AT226">
        <v>0</v>
      </c>
      <c r="AU226" t="s">
        <v>101</v>
      </c>
      <c r="AV226" t="s">
        <v>101</v>
      </c>
      <c r="AW226" t="s">
        <v>101</v>
      </c>
      <c r="AX226" t="s">
        <v>101</v>
      </c>
      <c r="AY226" t="s">
        <v>101</v>
      </c>
      <c r="AZ226" t="s">
        <v>101</v>
      </c>
      <c r="BA226" t="s">
        <v>101</v>
      </c>
      <c r="BB226" t="s">
        <v>101</v>
      </c>
      <c r="BC226" t="s">
        <v>101</v>
      </c>
      <c r="BD226" t="s">
        <v>101</v>
      </c>
      <c r="BE226" t="s">
        <v>101</v>
      </c>
      <c r="BF226" t="s">
        <v>101</v>
      </c>
      <c r="BG226" t="s">
        <v>101</v>
      </c>
      <c r="BH226" t="s">
        <v>101</v>
      </c>
      <c r="BI226" t="s">
        <v>101</v>
      </c>
      <c r="BJ226" t="s">
        <v>101</v>
      </c>
      <c r="BK226" t="s">
        <v>101</v>
      </c>
      <c r="BL226" t="s">
        <v>101</v>
      </c>
      <c r="BM226" t="s">
        <v>101</v>
      </c>
      <c r="BN226" t="s">
        <v>101</v>
      </c>
      <c r="BO226" t="s">
        <v>101</v>
      </c>
      <c r="BP226" t="s">
        <v>101</v>
      </c>
      <c r="BQ226" t="s">
        <v>101</v>
      </c>
      <c r="BR226" t="s">
        <v>101</v>
      </c>
      <c r="BS226" t="s">
        <v>374</v>
      </c>
      <c r="BT226" t="s">
        <v>101</v>
      </c>
      <c r="BU226" t="s">
        <v>374</v>
      </c>
      <c r="BV226" t="s">
        <v>101</v>
      </c>
      <c r="BW226" t="s">
        <v>374</v>
      </c>
      <c r="BX226" t="s">
        <v>101</v>
      </c>
      <c r="BY226" t="s">
        <v>101</v>
      </c>
      <c r="BZ226" t="s">
        <v>101</v>
      </c>
      <c r="CA226" t="s">
        <v>101</v>
      </c>
      <c r="CB226" t="s">
        <v>101</v>
      </c>
      <c r="CC226" t="s">
        <v>101</v>
      </c>
      <c r="CD226" t="s">
        <v>101</v>
      </c>
      <c r="CE226" t="s">
        <v>101</v>
      </c>
      <c r="CF226" t="s">
        <v>101</v>
      </c>
      <c r="CG226" t="s">
        <v>101</v>
      </c>
      <c r="CH226" t="s">
        <v>101</v>
      </c>
      <c r="CI226" t="s">
        <v>101</v>
      </c>
    </row>
    <row r="227" spans="1:87" x14ac:dyDescent="0.25">
      <c r="A227" s="2">
        <v>110009834581</v>
      </c>
      <c r="B227">
        <v>2019</v>
      </c>
      <c r="C227" t="s">
        <v>1624</v>
      </c>
      <c r="D227" t="s">
        <v>1625</v>
      </c>
      <c r="E227" t="s">
        <v>1626</v>
      </c>
      <c r="F227" t="s">
        <v>110</v>
      </c>
      <c r="G227">
        <v>8104</v>
      </c>
      <c r="H227">
        <v>39.919559</v>
      </c>
      <c r="I227">
        <v>-75.125825000000006</v>
      </c>
      <c r="J227" t="e">
        <v>#N/A</v>
      </c>
      <c r="K227" s="2">
        <v>110009834581</v>
      </c>
      <c r="L227" t="s">
        <v>93</v>
      </c>
      <c r="M227">
        <v>2087</v>
      </c>
      <c r="N227" t="s">
        <v>1627</v>
      </c>
      <c r="O227" t="e">
        <v>#N/A</v>
      </c>
      <c r="P227" t="e">
        <v>#N/A</v>
      </c>
      <c r="Q227" t="e">
        <v>#N/A</v>
      </c>
      <c r="R227">
        <v>250</v>
      </c>
      <c r="S227">
        <v>1.0869706E-2</v>
      </c>
      <c r="T227">
        <f t="shared" si="26"/>
        <v>4.3478824E-5</v>
      </c>
      <c r="U227">
        <f t="shared" si="27"/>
        <v>5.1760504761904757E-4</v>
      </c>
      <c r="V227">
        <v>0</v>
      </c>
      <c r="W227" t="s">
        <v>95</v>
      </c>
      <c r="X227" t="s">
        <v>96</v>
      </c>
      <c r="Y227" t="s">
        <v>96</v>
      </c>
      <c r="Z227" t="s">
        <v>1628</v>
      </c>
      <c r="AA227" t="s">
        <v>1629</v>
      </c>
      <c r="AB227" s="2">
        <v>2040202000065</v>
      </c>
      <c r="AC227" t="e">
        <v>#N/A</v>
      </c>
      <c r="AD227" t="s">
        <v>148</v>
      </c>
      <c r="AE227" t="s">
        <v>116</v>
      </c>
      <c r="AF227">
        <v>2015</v>
      </c>
      <c r="AG227" s="2">
        <v>110009834581</v>
      </c>
      <c r="AH227" s="2">
        <v>110009834581</v>
      </c>
      <c r="AL227">
        <v>2023</v>
      </c>
      <c r="AM227" s="1" t="s">
        <v>1630</v>
      </c>
      <c r="AN227" t="s">
        <v>1629</v>
      </c>
      <c r="AO227" t="s">
        <v>101</v>
      </c>
      <c r="AP227">
        <v>0.18</v>
      </c>
      <c r="AQ227" t="s">
        <v>101</v>
      </c>
      <c r="AR227" t="s">
        <v>102</v>
      </c>
      <c r="AS227">
        <v>0.18</v>
      </c>
      <c r="AT227">
        <v>0.27850140000000001</v>
      </c>
      <c r="AU227">
        <v>4495952</v>
      </c>
      <c r="AV227" t="s">
        <v>139</v>
      </c>
      <c r="AW227">
        <v>6</v>
      </c>
      <c r="AX227">
        <v>14151.698</v>
      </c>
      <c r="AY227">
        <v>15092.736000000001</v>
      </c>
      <c r="AZ227">
        <v>13967.684999999999</v>
      </c>
      <c r="BA227">
        <v>20519.848000000002</v>
      </c>
      <c r="BB227">
        <v>24187.260999999999</v>
      </c>
      <c r="BC227">
        <v>16612.688999999998</v>
      </c>
      <c r="BD227">
        <v>11173.005999999999</v>
      </c>
      <c r="BE227">
        <v>7987.33</v>
      </c>
      <c r="BF227">
        <v>6186.2430000000004</v>
      </c>
      <c r="BG227">
        <v>7052.8370000000004</v>
      </c>
      <c r="BH227">
        <v>8351.0879999999997</v>
      </c>
      <c r="BI227">
        <v>11350.323</v>
      </c>
      <c r="BJ227">
        <v>16831.543000000001</v>
      </c>
      <c r="BK227" t="s">
        <v>62</v>
      </c>
      <c r="BL227">
        <v>6186.2430000000004</v>
      </c>
      <c r="BM227">
        <v>15125.2885085575</v>
      </c>
      <c r="BN227">
        <v>11308.949017139899</v>
      </c>
      <c r="BO227">
        <v>34600.728606356999</v>
      </c>
      <c r="BP227">
        <v>28299.177282128599</v>
      </c>
      <c r="BQ227">
        <v>0.68093251833740798</v>
      </c>
      <c r="BR227">
        <v>15125.2885085575</v>
      </c>
      <c r="BS227" t="s">
        <v>104</v>
      </c>
      <c r="BT227">
        <v>28299.177282128599</v>
      </c>
      <c r="BU227" t="s">
        <v>105</v>
      </c>
      <c r="BV227">
        <v>11308.949017139899</v>
      </c>
      <c r="BW227" t="s">
        <v>106</v>
      </c>
      <c r="BX227" s="8">
        <f>($T227*'Conversion Factors'!$B$3)/($BV227*'Conversion Factors'!$B$4)</f>
        <v>3.8446387842144548E-6</v>
      </c>
      <c r="BY227" s="8">
        <f>($T227*'Conversion Factors'!$B$3)/($BR227*'Conversion Factors'!$B$4)</f>
        <v>2.8745781593125184E-6</v>
      </c>
      <c r="BZ227" s="8">
        <f>($T227*'Conversion Factors'!$B$3)/($BT227*'Conversion Factors'!$B$4)</f>
        <v>1.536398870063887E-6</v>
      </c>
      <c r="CA227" s="8">
        <f>($U227*'Conversion Factors'!$B$3)/($BV227*'Conversion Factors'!$B$4)</f>
        <v>4.5769509335886362E-5</v>
      </c>
      <c r="CB227" s="8">
        <f>($U227*'Conversion Factors'!$B$3)/($BR227*'Conversion Factors'!$B$4)</f>
        <v>3.4221168563244265E-5</v>
      </c>
      <c r="CC227" s="8">
        <f>($U227*'Conversion Factors'!$B$3)/($BT227*'Conversion Factors'!$B$4)</f>
        <v>1.8290462738855794E-5</v>
      </c>
      <c r="CD227" t="str">
        <f t="shared" si="30"/>
        <v>NO</v>
      </c>
      <c r="CE227" t="str">
        <f t="shared" si="31"/>
        <v>NO</v>
      </c>
      <c r="CF227" t="str">
        <f t="shared" si="32"/>
        <v>NO</v>
      </c>
      <c r="CG227" t="str">
        <f t="shared" si="33"/>
        <v>NO</v>
      </c>
      <c r="CH227" s="8">
        <f t="shared" si="28"/>
        <v>9.5353144449763258E-8</v>
      </c>
      <c r="CI227" t="str">
        <f t="shared" si="29"/>
        <v>NO</v>
      </c>
    </row>
    <row r="228" spans="1:87" x14ac:dyDescent="0.25">
      <c r="A228" s="2">
        <v>110009838168</v>
      </c>
      <c r="B228">
        <v>2018</v>
      </c>
      <c r="C228" t="s">
        <v>1631</v>
      </c>
      <c r="D228" t="s">
        <v>1632</v>
      </c>
      <c r="E228" t="s">
        <v>1633</v>
      </c>
      <c r="F228" t="s">
        <v>110</v>
      </c>
      <c r="G228" s="1" t="s">
        <v>1634</v>
      </c>
      <c r="H228">
        <v>39.507057000000003</v>
      </c>
      <c r="I228">
        <v>-75.463615000000004</v>
      </c>
      <c r="J228" t="e">
        <v>#N/A</v>
      </c>
      <c r="K228" s="2">
        <v>110009838168</v>
      </c>
      <c r="L228" t="s">
        <v>352</v>
      </c>
      <c r="M228">
        <v>4952</v>
      </c>
      <c r="N228" t="s">
        <v>353</v>
      </c>
      <c r="O228" t="e">
        <v>#N/A</v>
      </c>
      <c r="P228" t="e">
        <v>#N/A</v>
      </c>
      <c r="Q228" t="e">
        <v>#N/A</v>
      </c>
      <c r="R228">
        <v>365</v>
      </c>
      <c r="S228">
        <v>3.145335E-3</v>
      </c>
      <c r="T228">
        <f t="shared" si="26"/>
        <v>8.6173561643835616E-6</v>
      </c>
      <c r="U228">
        <f t="shared" si="27"/>
        <v>1.4977785714285715E-4</v>
      </c>
      <c r="V228">
        <v>0</v>
      </c>
      <c r="W228" t="s">
        <v>95</v>
      </c>
      <c r="X228" t="s">
        <v>96</v>
      </c>
      <c r="Y228" t="s">
        <v>96</v>
      </c>
      <c r="Z228" t="s">
        <v>1635</v>
      </c>
      <c r="AA228" t="s">
        <v>1636</v>
      </c>
      <c r="AB228" s="3" t="s">
        <v>1637</v>
      </c>
      <c r="AC228" t="e">
        <v>#N/A</v>
      </c>
      <c r="AD228" t="s">
        <v>148</v>
      </c>
      <c r="AE228" t="s">
        <v>352</v>
      </c>
      <c r="AF228">
        <v>2015</v>
      </c>
      <c r="AG228" s="2">
        <v>110009838168</v>
      </c>
      <c r="AH228" s="2">
        <v>110009838168</v>
      </c>
      <c r="AL228">
        <v>2023</v>
      </c>
      <c r="AM228" s="1" t="s">
        <v>1637</v>
      </c>
      <c r="AN228" t="s">
        <v>1636</v>
      </c>
      <c r="AO228">
        <v>0.05</v>
      </c>
      <c r="AP228" t="s">
        <v>101</v>
      </c>
      <c r="AQ228">
        <v>2.0650000000000002E-2</v>
      </c>
      <c r="AR228" t="s">
        <v>102</v>
      </c>
      <c r="AS228">
        <v>2.0650000000000002E-2</v>
      </c>
      <c r="AT228">
        <v>3.1950299500000001E-2</v>
      </c>
      <c r="AU228">
        <v>9482442</v>
      </c>
      <c r="AV228" t="s">
        <v>1638</v>
      </c>
      <c r="AW228">
        <v>4</v>
      </c>
      <c r="AX228">
        <v>63.655000000000001</v>
      </c>
      <c r="AY228">
        <v>190.19300000000001</v>
      </c>
      <c r="AZ228">
        <v>255.45099999999999</v>
      </c>
      <c r="BA228">
        <v>261.072</v>
      </c>
      <c r="BB228">
        <v>99.45</v>
      </c>
      <c r="BC228">
        <v>59.383000000000003</v>
      </c>
      <c r="BD228">
        <v>41.433</v>
      </c>
      <c r="BE228">
        <v>25.048999999999999</v>
      </c>
      <c r="BF228">
        <v>22.507000000000001</v>
      </c>
      <c r="BG228">
        <v>24.036000000000001</v>
      </c>
      <c r="BH228">
        <v>22.736000000000001</v>
      </c>
      <c r="BI228">
        <v>35.860999999999997</v>
      </c>
      <c r="BJ228">
        <v>98.436000000000007</v>
      </c>
      <c r="BK228" t="s">
        <v>62</v>
      </c>
      <c r="BL228">
        <v>22.507000000000001</v>
      </c>
      <c r="BM228">
        <v>55.029339853300698</v>
      </c>
      <c r="BN228">
        <v>33.764181961957597</v>
      </c>
      <c r="BO228">
        <v>155.63569682151601</v>
      </c>
      <c r="BP228">
        <v>88.689643267873805</v>
      </c>
      <c r="BQ228">
        <v>7.8118091687041605E-2</v>
      </c>
      <c r="BR228">
        <v>55.029339853300698</v>
      </c>
      <c r="BS228" t="s">
        <v>104</v>
      </c>
      <c r="BT228">
        <v>88.689643267873805</v>
      </c>
      <c r="BU228" t="s">
        <v>105</v>
      </c>
      <c r="BV228">
        <v>33.764181961957597</v>
      </c>
      <c r="BW228" t="s">
        <v>106</v>
      </c>
      <c r="BX228" s="8">
        <f>($T228*'Conversion Factors'!$B$3)/($BV228*'Conversion Factors'!$B$4)</f>
        <v>2.5522182572327131E-4</v>
      </c>
      <c r="BY228" s="8">
        <f>($T228*'Conversion Factors'!$B$3)/($BR228*'Conversion Factors'!$B$4)</f>
        <v>1.5659566673625446E-4</v>
      </c>
      <c r="BZ228" s="8">
        <f>($T228*'Conversion Factors'!$B$3)/($BT228*'Conversion Factors'!$B$4)</f>
        <v>9.7163049109985994E-5</v>
      </c>
      <c r="CA228" s="8">
        <f>($U228*'Conversion Factors'!$B$3)/($BV228*'Conversion Factors'!$B$4)</f>
        <v>4.4359983994759064E-3</v>
      </c>
      <c r="CB228" s="8">
        <f>($U228*'Conversion Factors'!$B$3)/($BR228*'Conversion Factors'!$B$4)</f>
        <v>2.7217818266063276E-3</v>
      </c>
      <c r="CC228" s="8">
        <f>($U228*'Conversion Factors'!$B$3)/($BT228*'Conversion Factors'!$B$4)</f>
        <v>1.6887863297688043E-3</v>
      </c>
      <c r="CD228" t="str">
        <f t="shared" si="30"/>
        <v>NO</v>
      </c>
      <c r="CE228" t="str">
        <f t="shared" si="31"/>
        <v>NO</v>
      </c>
      <c r="CF228" t="str">
        <f t="shared" si="32"/>
        <v>NO</v>
      </c>
      <c r="CG228" t="str">
        <f t="shared" si="33"/>
        <v>NO</v>
      </c>
      <c r="CH228" s="8">
        <f t="shared" si="28"/>
        <v>9.2416633322414708E-6</v>
      </c>
      <c r="CI228" t="str">
        <f t="shared" si="29"/>
        <v>NO</v>
      </c>
    </row>
    <row r="229" spans="1:87" x14ac:dyDescent="0.25">
      <c r="A229" s="2">
        <v>110009933402</v>
      </c>
      <c r="B229">
        <v>2021</v>
      </c>
      <c r="C229" t="s">
        <v>1639</v>
      </c>
      <c r="D229" t="s">
        <v>1640</v>
      </c>
      <c r="E229" t="s">
        <v>1641</v>
      </c>
      <c r="F229" t="s">
        <v>259</v>
      </c>
      <c r="G229">
        <v>40004</v>
      </c>
      <c r="H229">
        <v>37.780760000000001</v>
      </c>
      <c r="I229">
        <v>-85.510740999999996</v>
      </c>
      <c r="J229" t="e">
        <v>#N/A</v>
      </c>
      <c r="K229" s="2">
        <v>110009933402</v>
      </c>
      <c r="L229" t="s">
        <v>352</v>
      </c>
      <c r="M229">
        <v>4952</v>
      </c>
      <c r="N229" t="s">
        <v>353</v>
      </c>
      <c r="O229" t="e">
        <v>#N/A</v>
      </c>
      <c r="P229" t="e">
        <v>#N/A</v>
      </c>
      <c r="Q229" t="e">
        <v>#N/A</v>
      </c>
      <c r="R229">
        <v>365</v>
      </c>
      <c r="S229">
        <v>1.6219103500000001</v>
      </c>
      <c r="T229">
        <f t="shared" si="26"/>
        <v>4.4435899999999999E-3</v>
      </c>
      <c r="U229">
        <f t="shared" si="27"/>
        <v>7.7233826190476196E-2</v>
      </c>
      <c r="V229">
        <v>0</v>
      </c>
      <c r="W229" t="s">
        <v>95</v>
      </c>
      <c r="X229" t="s">
        <v>96</v>
      </c>
      <c r="Y229" t="s">
        <v>96</v>
      </c>
      <c r="Z229" t="s">
        <v>1642</v>
      </c>
      <c r="AA229" t="s">
        <v>1643</v>
      </c>
      <c r="AB229" s="2">
        <v>5140103000201</v>
      </c>
      <c r="AC229" t="e">
        <v>#N/A</v>
      </c>
      <c r="AD229" t="s">
        <v>115</v>
      </c>
      <c r="AE229" t="s">
        <v>352</v>
      </c>
      <c r="AF229">
        <v>2021</v>
      </c>
      <c r="AG229" s="2">
        <v>110009933402</v>
      </c>
      <c r="AH229" s="2">
        <v>110009933402</v>
      </c>
      <c r="AL229">
        <v>2023</v>
      </c>
      <c r="AM229" s="1" t="s">
        <v>1644</v>
      </c>
      <c r="AN229" t="s">
        <v>1643</v>
      </c>
      <c r="AO229">
        <v>4</v>
      </c>
      <c r="AP229">
        <v>1.724</v>
      </c>
      <c r="AQ229">
        <v>1.78433333333333</v>
      </c>
      <c r="AR229" t="s">
        <v>102</v>
      </c>
      <c r="AS229">
        <v>1.724</v>
      </c>
      <c r="AT229">
        <v>2.66742452</v>
      </c>
      <c r="AU229">
        <v>10300979</v>
      </c>
      <c r="AV229" t="s">
        <v>1645</v>
      </c>
      <c r="AW229">
        <v>5</v>
      </c>
      <c r="AX229">
        <v>976.86500000000001</v>
      </c>
      <c r="AY229">
        <v>1655.047</v>
      </c>
      <c r="AZ229">
        <v>1881.9659999999999</v>
      </c>
      <c r="BA229">
        <v>1993.7660000000001</v>
      </c>
      <c r="BB229">
        <v>1253.6310000000001</v>
      </c>
      <c r="BC229">
        <v>1040.989</v>
      </c>
      <c r="BD229">
        <v>725.01499999999999</v>
      </c>
      <c r="BE229">
        <v>322.55</v>
      </c>
      <c r="BF229">
        <v>247.12200000000001</v>
      </c>
      <c r="BG229">
        <v>302.334</v>
      </c>
      <c r="BH229">
        <v>204.941</v>
      </c>
      <c r="BI229">
        <v>625.86400000000003</v>
      </c>
      <c r="BJ229">
        <v>1512.251</v>
      </c>
      <c r="BK229" t="s">
        <v>64</v>
      </c>
      <c r="BL229">
        <v>204.941</v>
      </c>
      <c r="BM229">
        <v>501.07823960880199</v>
      </c>
      <c r="BN229">
        <v>332.30373894768297</v>
      </c>
      <c r="BO229">
        <v>2388.4229828850898</v>
      </c>
      <c r="BP229">
        <v>1140.3324223372499</v>
      </c>
      <c r="BQ229">
        <v>6.5218203422982901</v>
      </c>
      <c r="BR229">
        <v>501.07823960880199</v>
      </c>
      <c r="BS229" t="s">
        <v>104</v>
      </c>
      <c r="BT229">
        <v>1140.3324223372499</v>
      </c>
      <c r="BU229" t="s">
        <v>105</v>
      </c>
      <c r="BV229">
        <v>332.30373894768297</v>
      </c>
      <c r="BW229" t="s">
        <v>106</v>
      </c>
      <c r="BX229" s="8">
        <f>($T229*'Conversion Factors'!$B$3)/($BV229*'Conversion Factors'!$B$4)</f>
        <v>1.3372073435200159E-2</v>
      </c>
      <c r="BY229" s="8">
        <f>($T229*'Conversion Factors'!$B$3)/($BR229*'Conversion Factors'!$B$4)</f>
        <v>8.8680562210587434E-3</v>
      </c>
      <c r="BZ229" s="8">
        <f>($T229*'Conversion Factors'!$B$3)/($BT229*'Conversion Factors'!$B$4)</f>
        <v>3.8967496783896766E-3</v>
      </c>
      <c r="CA229" s="8">
        <f>($U229*'Conversion Factors'!$B$3)/($BV229*'Conversion Factors'!$B$4)</f>
        <v>0.23241937161181231</v>
      </c>
      <c r="CB229" s="8">
        <f>($U229*'Conversion Factors'!$B$3)/($BR229*'Conversion Factors'!$B$4)</f>
        <v>0.15413526288983054</v>
      </c>
      <c r="CC229" s="8">
        <f>($U229*'Conversion Factors'!$B$3)/($BT229*'Conversion Factors'!$B$4)</f>
        <v>6.7729220600582479E-2</v>
      </c>
      <c r="CD229" t="str">
        <f t="shared" si="30"/>
        <v>NO</v>
      </c>
      <c r="CE229" t="str">
        <f t="shared" si="31"/>
        <v>NO</v>
      </c>
      <c r="CF229" t="str">
        <f t="shared" si="32"/>
        <v>NO</v>
      </c>
      <c r="CG229" t="str">
        <f t="shared" si="33"/>
        <v>NO</v>
      </c>
      <c r="CH229" s="8">
        <f t="shared" si="28"/>
        <v>4.8420702419127562E-4</v>
      </c>
      <c r="CI229" t="str">
        <f t="shared" si="29"/>
        <v>NO</v>
      </c>
    </row>
    <row r="230" spans="1:87" x14ac:dyDescent="0.25">
      <c r="A230" s="2">
        <v>110009933484</v>
      </c>
      <c r="B230">
        <v>2019</v>
      </c>
      <c r="C230" t="s">
        <v>1646</v>
      </c>
      <c r="D230" t="s">
        <v>1647</v>
      </c>
      <c r="E230" t="s">
        <v>1648</v>
      </c>
      <c r="F230" t="s">
        <v>259</v>
      </c>
      <c r="G230">
        <v>404039742</v>
      </c>
      <c r="H230">
        <v>37.640973000000002</v>
      </c>
      <c r="I230">
        <v>-84.312661000000006</v>
      </c>
      <c r="J230" t="e">
        <v>#N/A</v>
      </c>
      <c r="K230" s="2">
        <v>110009933484</v>
      </c>
      <c r="L230" t="s">
        <v>352</v>
      </c>
      <c r="M230">
        <v>4952</v>
      </c>
      <c r="N230" t="s">
        <v>353</v>
      </c>
      <c r="O230" t="e">
        <v>#N/A</v>
      </c>
      <c r="P230" t="e">
        <v>#N/A</v>
      </c>
      <c r="Q230" t="e">
        <v>#N/A</v>
      </c>
      <c r="R230">
        <v>365</v>
      </c>
      <c r="S230">
        <v>3.2327685000000002</v>
      </c>
      <c r="T230">
        <f t="shared" si="26"/>
        <v>8.8569000000000009E-3</v>
      </c>
      <c r="U230">
        <f t="shared" si="27"/>
        <v>0.15394135714285714</v>
      </c>
      <c r="V230">
        <v>0</v>
      </c>
      <c r="W230" t="s">
        <v>95</v>
      </c>
      <c r="X230" t="s">
        <v>96</v>
      </c>
      <c r="Y230" t="s">
        <v>96</v>
      </c>
      <c r="Z230" t="s">
        <v>1649</v>
      </c>
      <c r="AA230" t="s">
        <v>1650</v>
      </c>
      <c r="AB230" s="2">
        <v>5100205000153</v>
      </c>
      <c r="AC230" t="e">
        <v>#N/A</v>
      </c>
      <c r="AD230" t="e">
        <v>#N/A</v>
      </c>
      <c r="AE230" t="e">
        <v>#N/A</v>
      </c>
      <c r="AF230">
        <v>2015</v>
      </c>
      <c r="AG230" s="2">
        <v>110009933484</v>
      </c>
      <c r="AH230" s="2">
        <v>110009933484</v>
      </c>
      <c r="AL230">
        <v>2023</v>
      </c>
      <c r="AM230" s="1" t="s">
        <v>1651</v>
      </c>
      <c r="AN230" t="s">
        <v>1650</v>
      </c>
      <c r="AO230">
        <v>1</v>
      </c>
      <c r="AP230">
        <v>1</v>
      </c>
      <c r="AQ230" t="s">
        <v>101</v>
      </c>
      <c r="AR230" t="s">
        <v>102</v>
      </c>
      <c r="AS230">
        <v>1</v>
      </c>
      <c r="AT230">
        <v>1.5472300000000001</v>
      </c>
      <c r="AU230">
        <v>1827308</v>
      </c>
      <c r="AV230" t="s">
        <v>1652</v>
      </c>
      <c r="AW230">
        <v>3</v>
      </c>
      <c r="AX230">
        <v>82.132999999999996</v>
      </c>
      <c r="AY230">
        <v>156.19399999999999</v>
      </c>
      <c r="AZ230">
        <v>173.52500000000001</v>
      </c>
      <c r="BA230">
        <v>157.74199999999999</v>
      </c>
      <c r="BB230">
        <v>122.655</v>
      </c>
      <c r="BC230">
        <v>88.152000000000001</v>
      </c>
      <c r="BD230">
        <v>55.741999999999997</v>
      </c>
      <c r="BE230">
        <v>27.564</v>
      </c>
      <c r="BF230">
        <v>23.113</v>
      </c>
      <c r="BG230">
        <v>36.738999999999997</v>
      </c>
      <c r="BH230">
        <v>24.471</v>
      </c>
      <c r="BI230">
        <v>53.732999999999997</v>
      </c>
      <c r="BJ230">
        <v>129.98699999999999</v>
      </c>
      <c r="BK230" t="s">
        <v>62</v>
      </c>
      <c r="BL230">
        <v>23.113</v>
      </c>
      <c r="BM230">
        <v>56.511002444987803</v>
      </c>
      <c r="BN230">
        <v>34.705723544322602</v>
      </c>
      <c r="BO230">
        <v>200.81418092909499</v>
      </c>
      <c r="BP230">
        <v>101.582888838288</v>
      </c>
      <c r="BQ230">
        <v>3.7829584352078198</v>
      </c>
      <c r="BR230">
        <v>56.511002444987803</v>
      </c>
      <c r="BS230" t="s">
        <v>104</v>
      </c>
      <c r="BT230">
        <v>101.582888838288</v>
      </c>
      <c r="BU230" t="s">
        <v>105</v>
      </c>
      <c r="BV230">
        <v>34.705723544322602</v>
      </c>
      <c r="BW230" t="s">
        <v>106</v>
      </c>
      <c r="BX230" s="8">
        <f>($T230*'Conversion Factors'!$B$3)/($BV230*'Conversion Factors'!$B$4)</f>
        <v>0.25519998131400062</v>
      </c>
      <c r="BY230" s="8">
        <f>($T230*'Conversion Factors'!$B$3)/($BR230*'Conversion Factors'!$B$4)</f>
        <v>0.15672877168692936</v>
      </c>
      <c r="BZ230" s="8">
        <f>($T230*'Conversion Factors'!$B$3)/($BT230*'Conversion Factors'!$B$4)</f>
        <v>8.7188896686128822E-2</v>
      </c>
      <c r="CA230" s="8">
        <f>($U230*'Conversion Factors'!$B$3)/($BV230*'Conversion Factors'!$B$4)</f>
        <v>4.4356187228385826</v>
      </c>
      <c r="CB230" s="8">
        <f>($U230*'Conversion Factors'!$B$3)/($BR230*'Conversion Factors'!$B$4)</f>
        <v>2.7240953174156766</v>
      </c>
      <c r="CC230" s="8">
        <f>($U230*'Conversion Factors'!$B$3)/($BT230*'Conversion Factors'!$B$4)</f>
        <v>1.5154260614493817</v>
      </c>
      <c r="CD230" t="str">
        <f t="shared" si="30"/>
        <v>NO</v>
      </c>
      <c r="CE230" t="str">
        <f t="shared" si="31"/>
        <v>NO</v>
      </c>
      <c r="CF230" t="str">
        <f t="shared" si="32"/>
        <v>NO</v>
      </c>
      <c r="CG230" t="str">
        <f t="shared" si="33"/>
        <v>NO</v>
      </c>
      <c r="CH230" s="8">
        <f t="shared" si="28"/>
        <v>9.2408723392470478E-3</v>
      </c>
      <c r="CI230" t="str">
        <f t="shared" si="29"/>
        <v>NO</v>
      </c>
    </row>
    <row r="231" spans="1:87" x14ac:dyDescent="0.25">
      <c r="A231" s="2">
        <v>110009937499</v>
      </c>
      <c r="B231">
        <v>2019</v>
      </c>
      <c r="C231" t="s">
        <v>1653</v>
      </c>
      <c r="D231" t="s">
        <v>1654</v>
      </c>
      <c r="E231" t="s">
        <v>1655</v>
      </c>
      <c r="F231" t="s">
        <v>259</v>
      </c>
      <c r="G231">
        <v>42234</v>
      </c>
      <c r="H231">
        <v>36.644849999999998</v>
      </c>
      <c r="I231">
        <v>-87.187950000000001</v>
      </c>
      <c r="J231" t="e">
        <v>#N/A</v>
      </c>
      <c r="K231" s="2">
        <v>110009937499</v>
      </c>
      <c r="L231" t="s">
        <v>352</v>
      </c>
      <c r="M231">
        <v>4952</v>
      </c>
      <c r="N231" t="s">
        <v>353</v>
      </c>
      <c r="O231" t="e">
        <v>#N/A</v>
      </c>
      <c r="P231" t="e">
        <v>#N/A</v>
      </c>
      <c r="Q231" t="e">
        <v>#N/A</v>
      </c>
      <c r="R231">
        <v>365</v>
      </c>
      <c r="S231">
        <v>1.053412813</v>
      </c>
      <c r="T231">
        <f t="shared" si="26"/>
        <v>2.8860625013698632E-3</v>
      </c>
      <c r="U231">
        <f t="shared" si="27"/>
        <v>5.0162514904761903E-2</v>
      </c>
      <c r="V231">
        <v>0</v>
      </c>
      <c r="W231" t="s">
        <v>95</v>
      </c>
      <c r="X231" t="s">
        <v>96</v>
      </c>
      <c r="Y231" t="s">
        <v>96</v>
      </c>
      <c r="Z231" t="s">
        <v>1656</v>
      </c>
      <c r="AA231" t="s">
        <v>1657</v>
      </c>
      <c r="AB231" s="2">
        <v>5130206000361</v>
      </c>
      <c r="AC231" t="e">
        <v>#N/A</v>
      </c>
      <c r="AD231" t="s">
        <v>148</v>
      </c>
      <c r="AE231" t="s">
        <v>352</v>
      </c>
      <c r="AF231">
        <v>2015</v>
      </c>
      <c r="AG231" s="2">
        <v>110009937499</v>
      </c>
      <c r="AH231" s="2">
        <v>110009937499</v>
      </c>
      <c r="AL231">
        <v>2023</v>
      </c>
      <c r="AM231" s="1" t="s">
        <v>1658</v>
      </c>
      <c r="AN231" t="s">
        <v>1657</v>
      </c>
      <c r="AO231">
        <v>0.31</v>
      </c>
      <c r="AP231">
        <v>0.27</v>
      </c>
      <c r="AQ231">
        <v>0.12204166666666701</v>
      </c>
      <c r="AR231" t="s">
        <v>102</v>
      </c>
      <c r="AS231">
        <v>0.27</v>
      </c>
      <c r="AT231">
        <v>0.41775210000000002</v>
      </c>
      <c r="AU231">
        <v>10169550</v>
      </c>
      <c r="AV231" t="s">
        <v>101</v>
      </c>
      <c r="AW231">
        <v>1</v>
      </c>
      <c r="AX231">
        <v>21.916</v>
      </c>
      <c r="AY231">
        <v>65.793999999999997</v>
      </c>
      <c r="AZ231">
        <v>110.907</v>
      </c>
      <c r="BA231">
        <v>56.792999999999999</v>
      </c>
      <c r="BB231">
        <v>31.059000000000001</v>
      </c>
      <c r="BC231">
        <v>24.04</v>
      </c>
      <c r="BD231">
        <v>14.257999999999999</v>
      </c>
      <c r="BE231">
        <v>8.5820000000000007</v>
      </c>
      <c r="BF231">
        <v>5.6529999999999996</v>
      </c>
      <c r="BG231">
        <v>6.2320000000000002</v>
      </c>
      <c r="BH231">
        <v>6.016</v>
      </c>
      <c r="BI231">
        <v>13.755000000000001</v>
      </c>
      <c r="BJ231">
        <v>36.106000000000002</v>
      </c>
      <c r="BK231" t="s">
        <v>62</v>
      </c>
      <c r="BL231">
        <v>5.6529999999999996</v>
      </c>
      <c r="BM231">
        <v>13.8215158924205</v>
      </c>
      <c r="BN231">
        <v>8.0778586051770702</v>
      </c>
      <c r="BO231">
        <v>53.584352078239597</v>
      </c>
      <c r="BP231">
        <v>24.3197946843149</v>
      </c>
      <c r="BQ231">
        <v>1.02139877750611</v>
      </c>
      <c r="BR231">
        <v>13.8215158924205</v>
      </c>
      <c r="BS231" t="s">
        <v>104</v>
      </c>
      <c r="BT231">
        <v>24.3197946843149</v>
      </c>
      <c r="BU231" t="s">
        <v>105</v>
      </c>
      <c r="BV231">
        <v>8.0778586051770702</v>
      </c>
      <c r="BW231" t="s">
        <v>106</v>
      </c>
      <c r="BX231" s="8">
        <f>($T231*'Conversion Factors'!$B$3)/($BV231*'Conversion Factors'!$B$4)</f>
        <v>0.35728064112439356</v>
      </c>
      <c r="BY231" s="8">
        <f>($T231*'Conversion Factors'!$B$3)/($BR231*'Conversion Factors'!$B$4)</f>
        <v>0.208809404397714</v>
      </c>
      <c r="BZ231" s="8">
        <f>($T231*'Conversion Factors'!$B$3)/($BT231*'Conversion Factors'!$B$4)</f>
        <v>0.11867133496942041</v>
      </c>
      <c r="CA231" s="8">
        <f>($U231*'Conversion Factors'!$B$3)/($BV231*'Conversion Factors'!$B$4)</f>
        <v>6.2098778100192211</v>
      </c>
      <c r="CB231" s="8">
        <f>($U231*'Conversion Factors'!$B$3)/($BR231*'Conversion Factors'!$B$4)</f>
        <v>3.6293063145316955</v>
      </c>
      <c r="CC231" s="8">
        <f>($U231*'Conversion Factors'!$B$3)/($BT231*'Conversion Factors'!$B$4)</f>
        <v>2.062620822087545</v>
      </c>
      <c r="CD231" t="str">
        <f t="shared" si="30"/>
        <v>NO</v>
      </c>
      <c r="CE231" t="str">
        <f t="shared" si="31"/>
        <v>NO</v>
      </c>
      <c r="CF231" t="str">
        <f t="shared" si="32"/>
        <v>NO</v>
      </c>
      <c r="CG231" t="str">
        <f t="shared" si="33"/>
        <v>NO</v>
      </c>
      <c r="CH231" s="8">
        <f t="shared" si="28"/>
        <v>1.2937245437540044E-2</v>
      </c>
      <c r="CI231" t="str">
        <f t="shared" si="29"/>
        <v>NO</v>
      </c>
    </row>
    <row r="232" spans="1:87" x14ac:dyDescent="0.25">
      <c r="A232" s="2">
        <v>110009938265</v>
      </c>
      <c r="B232">
        <v>2019</v>
      </c>
      <c r="C232" t="s">
        <v>1659</v>
      </c>
      <c r="D232" t="s">
        <v>1660</v>
      </c>
      <c r="E232" t="s">
        <v>1661</v>
      </c>
      <c r="F232" t="s">
        <v>259</v>
      </c>
      <c r="G232">
        <v>42717</v>
      </c>
      <c r="H232">
        <v>36.787260000000003</v>
      </c>
      <c r="I232">
        <v>-85.369240000000005</v>
      </c>
      <c r="J232" t="e">
        <v>#N/A</v>
      </c>
      <c r="K232" s="2">
        <v>110009938265</v>
      </c>
      <c r="L232" t="s">
        <v>352</v>
      </c>
      <c r="M232">
        <v>4952</v>
      </c>
      <c r="N232" t="s">
        <v>353</v>
      </c>
      <c r="O232" t="e">
        <v>#N/A</v>
      </c>
      <c r="P232" t="e">
        <v>#N/A</v>
      </c>
      <c r="Q232" t="e">
        <v>#N/A</v>
      </c>
      <c r="R232">
        <v>365</v>
      </c>
      <c r="S232">
        <v>0.31346802299999998</v>
      </c>
      <c r="T232">
        <f t="shared" si="26"/>
        <v>8.5881650136986293E-4</v>
      </c>
      <c r="U232">
        <f t="shared" si="27"/>
        <v>1.4927048714285714E-2</v>
      </c>
      <c r="V232">
        <v>0</v>
      </c>
      <c r="W232" t="s">
        <v>95</v>
      </c>
      <c r="X232" t="s">
        <v>96</v>
      </c>
      <c r="Y232" t="s">
        <v>96</v>
      </c>
      <c r="Z232" t="s">
        <v>1662</v>
      </c>
      <c r="AA232" t="s">
        <v>1453</v>
      </c>
      <c r="AB232" s="2">
        <v>5130103000018</v>
      </c>
      <c r="AC232" t="e">
        <v>#N/A</v>
      </c>
      <c r="AD232" t="s">
        <v>148</v>
      </c>
      <c r="AE232" t="s">
        <v>352</v>
      </c>
      <c r="AF232">
        <v>2015</v>
      </c>
      <c r="AG232" s="2">
        <v>110009938265</v>
      </c>
      <c r="AH232" s="2">
        <v>110009938265</v>
      </c>
      <c r="AL232">
        <v>2023</v>
      </c>
      <c r="AM232" s="1" t="s">
        <v>1663</v>
      </c>
      <c r="AN232" t="s">
        <v>1453</v>
      </c>
      <c r="AO232">
        <v>0.5</v>
      </c>
      <c r="AP232">
        <v>0.36399999999999999</v>
      </c>
      <c r="AQ232">
        <v>0.37445966666666702</v>
      </c>
      <c r="AR232" t="s">
        <v>102</v>
      </c>
      <c r="AS232">
        <v>0.36399999999999999</v>
      </c>
      <c r="AT232">
        <v>0.56319171999999995</v>
      </c>
      <c r="AU232">
        <v>3577682</v>
      </c>
      <c r="AV232" t="s">
        <v>1455</v>
      </c>
      <c r="AW232">
        <v>6</v>
      </c>
      <c r="AX232">
        <v>10259.071</v>
      </c>
      <c r="AY232">
        <v>15558.177</v>
      </c>
      <c r="AZ232">
        <v>14319.325000000001</v>
      </c>
      <c r="BA232">
        <v>14502.54</v>
      </c>
      <c r="BB232">
        <v>13847.326999999999</v>
      </c>
      <c r="BC232">
        <v>10027.305</v>
      </c>
      <c r="BD232">
        <v>10079.876</v>
      </c>
      <c r="BE232">
        <v>8148.3</v>
      </c>
      <c r="BF232">
        <v>7620.9960000000001</v>
      </c>
      <c r="BG232">
        <v>5813.2669999999998</v>
      </c>
      <c r="BH232">
        <v>4971.5810000000001</v>
      </c>
      <c r="BI232">
        <v>6136.5280000000002</v>
      </c>
      <c r="BJ232">
        <v>10937.927</v>
      </c>
      <c r="BK232" t="s">
        <v>64</v>
      </c>
      <c r="BL232">
        <v>4971.5810000000001</v>
      </c>
      <c r="BM232">
        <v>12155.4547677262</v>
      </c>
      <c r="BN232">
        <v>9018.7877848420394</v>
      </c>
      <c r="BO232">
        <v>25083.3031784841</v>
      </c>
      <c r="BP232">
        <v>21451.031186793101</v>
      </c>
      <c r="BQ232">
        <v>1.3769968704156501</v>
      </c>
      <c r="BR232">
        <v>12155.4547677262</v>
      </c>
      <c r="BS232" t="s">
        <v>104</v>
      </c>
      <c r="BT232">
        <v>21451.031186793101</v>
      </c>
      <c r="BU232" t="s">
        <v>105</v>
      </c>
      <c r="BV232">
        <v>9018.7877848420394</v>
      </c>
      <c r="BW232" t="s">
        <v>106</v>
      </c>
      <c r="BX232" s="8">
        <f>($T232*'Conversion Factors'!$B$3)/($BV232*'Conversion Factors'!$B$4)</f>
        <v>9.5225269942961048E-5</v>
      </c>
      <c r="BY232" s="8">
        <f>($T232*'Conversion Factors'!$B$3)/($BR232*'Conversion Factors'!$B$4)</f>
        <v>7.0652766003465059E-5</v>
      </c>
      <c r="BZ232" s="8">
        <f>($T232*'Conversion Factors'!$B$3)/($BT232*'Conversion Factors'!$B$4)</f>
        <v>4.0036140635449549E-5</v>
      </c>
      <c r="CA232" s="8">
        <f>($U232*'Conversion Factors'!$B$3)/($BV232*'Conversion Factors'!$B$4)</f>
        <v>1.6551058823419424E-3</v>
      </c>
      <c r="CB232" s="8">
        <f>($U232*'Conversion Factors'!$B$3)/($BR232*'Conversion Factors'!$B$4)</f>
        <v>1.2280123614887976E-3</v>
      </c>
      <c r="CC232" s="8">
        <f>($U232*'Conversion Factors'!$B$3)/($BT232*'Conversion Factors'!$B$4)</f>
        <v>6.958662539018613E-4</v>
      </c>
      <c r="CD232" t="str">
        <f t="shared" si="30"/>
        <v>NO</v>
      </c>
      <c r="CE232" t="str">
        <f t="shared" si="31"/>
        <v>NO</v>
      </c>
      <c r="CF232" t="str">
        <f t="shared" si="32"/>
        <v>NO</v>
      </c>
      <c r="CG232" t="str">
        <f t="shared" si="33"/>
        <v>NO</v>
      </c>
      <c r="CH232" s="8">
        <f t="shared" si="28"/>
        <v>3.4481372548790465E-6</v>
      </c>
      <c r="CI232" t="str">
        <f t="shared" si="29"/>
        <v>NO</v>
      </c>
    </row>
    <row r="233" spans="1:87" x14ac:dyDescent="0.25">
      <c r="A233" s="2">
        <v>110009938470</v>
      </c>
      <c r="B233">
        <v>2021</v>
      </c>
      <c r="C233" t="s">
        <v>1664</v>
      </c>
      <c r="D233" t="s">
        <v>1665</v>
      </c>
      <c r="E233" t="s">
        <v>1666</v>
      </c>
      <c r="F233" t="s">
        <v>259</v>
      </c>
      <c r="G233">
        <v>40380</v>
      </c>
      <c r="H233">
        <v>37.857500000000002</v>
      </c>
      <c r="I233">
        <v>-83.865278000000004</v>
      </c>
      <c r="J233" t="e">
        <v>#N/A</v>
      </c>
      <c r="K233" s="2">
        <v>110009938470</v>
      </c>
      <c r="L233" t="s">
        <v>352</v>
      </c>
      <c r="M233">
        <v>4952</v>
      </c>
      <c r="N233" t="s">
        <v>353</v>
      </c>
      <c r="O233" t="e">
        <v>#N/A</v>
      </c>
      <c r="P233" t="e">
        <v>#N/A</v>
      </c>
      <c r="Q233" t="e">
        <v>#N/A</v>
      </c>
      <c r="R233">
        <v>365</v>
      </c>
      <c r="S233">
        <v>3.9718843750000001</v>
      </c>
      <c r="T233">
        <f t="shared" si="26"/>
        <v>1.0881875000000001E-2</v>
      </c>
      <c r="U233">
        <f t="shared" si="27"/>
        <v>0.1891373511904762</v>
      </c>
      <c r="V233">
        <v>0</v>
      </c>
      <c r="W233" t="s">
        <v>95</v>
      </c>
      <c r="X233" t="s">
        <v>96</v>
      </c>
      <c r="Y233" t="s">
        <v>96</v>
      </c>
      <c r="Z233" t="s">
        <v>1667</v>
      </c>
      <c r="AA233" t="s">
        <v>1668</v>
      </c>
      <c r="AB233" s="2">
        <v>5100204000462</v>
      </c>
      <c r="AC233" t="e">
        <v>#N/A</v>
      </c>
      <c r="AD233" t="s">
        <v>115</v>
      </c>
      <c r="AE233" t="s">
        <v>352</v>
      </c>
      <c r="AF233">
        <v>2021</v>
      </c>
      <c r="AG233" s="2">
        <v>110009938470</v>
      </c>
      <c r="AH233" s="2">
        <v>110009938470</v>
      </c>
      <c r="AL233">
        <v>2023</v>
      </c>
      <c r="AM233" s="1" t="s">
        <v>1669</v>
      </c>
      <c r="AN233" t="s">
        <v>1668</v>
      </c>
      <c r="AO233">
        <v>1.411</v>
      </c>
      <c r="AP233">
        <v>0.85599999999999998</v>
      </c>
      <c r="AQ233">
        <v>0.73131666666666695</v>
      </c>
      <c r="AR233" t="s">
        <v>102</v>
      </c>
      <c r="AS233">
        <v>0.85599999999999998</v>
      </c>
      <c r="AT233">
        <v>1.3244288799999999</v>
      </c>
      <c r="AU233">
        <v>866594</v>
      </c>
      <c r="AV233" t="s">
        <v>1670</v>
      </c>
      <c r="AW233">
        <v>1</v>
      </c>
      <c r="AX233">
        <v>1.002</v>
      </c>
      <c r="AY233">
        <v>3.9460000000000002</v>
      </c>
      <c r="AZ233">
        <v>9.2210000000000001</v>
      </c>
      <c r="BA233">
        <v>2.7610000000000001</v>
      </c>
      <c r="BB233">
        <v>1.393</v>
      </c>
      <c r="BC233">
        <v>1.143</v>
      </c>
      <c r="BD233">
        <v>0.73299999999999998</v>
      </c>
      <c r="BE233">
        <v>0.51900000000000002</v>
      </c>
      <c r="BF233">
        <v>0.33700000000000002</v>
      </c>
      <c r="BG233">
        <v>0.40799999999999997</v>
      </c>
      <c r="BH233">
        <v>0.443</v>
      </c>
      <c r="BI233">
        <v>0.91500000000000004</v>
      </c>
      <c r="BJ233">
        <v>1.724</v>
      </c>
      <c r="BK233" t="s">
        <v>62</v>
      </c>
      <c r="BL233">
        <v>0.33700000000000002</v>
      </c>
      <c r="BM233">
        <v>0.82396088019559899</v>
      </c>
      <c r="BN233">
        <v>0.43605323686166098</v>
      </c>
      <c r="BO233">
        <v>2.4498777506112499</v>
      </c>
      <c r="BP233">
        <v>1.12820632244625</v>
      </c>
      <c r="BQ233">
        <v>3.2382124205378999</v>
      </c>
      <c r="BR233">
        <v>3.2382124205378999</v>
      </c>
      <c r="BS233" t="s">
        <v>176</v>
      </c>
      <c r="BT233">
        <v>3.2382124205378999</v>
      </c>
      <c r="BU233" t="s">
        <v>176</v>
      </c>
      <c r="BV233">
        <v>3.2382124205378999</v>
      </c>
      <c r="BW233" t="s">
        <v>176</v>
      </c>
      <c r="BX233" s="8">
        <f>($T233*'Conversion Factors'!$B$3)/($BV233*'Conversion Factors'!$B$4)</f>
        <v>3.3604574335467503</v>
      </c>
      <c r="BY233" s="8">
        <f>($T233*'Conversion Factors'!$B$3)/($BR233*'Conversion Factors'!$B$4)</f>
        <v>3.3604574335467503</v>
      </c>
      <c r="BZ233" s="8">
        <f>($T233*'Conversion Factors'!$B$3)/($BT233*'Conversion Factors'!$B$4)</f>
        <v>3.3604574335467503</v>
      </c>
      <c r="CA233" s="8">
        <f>($U233*'Conversion Factors'!$B$3)/($BV233*'Conversion Factors'!$B$4)</f>
        <v>58.40795063069352</v>
      </c>
      <c r="CB233" s="8">
        <f>($U233*'Conversion Factors'!$B$3)/($BR233*'Conversion Factors'!$B$4)</f>
        <v>58.40795063069352</v>
      </c>
      <c r="CC233" s="8">
        <f>($U233*'Conversion Factors'!$B$3)/($BT233*'Conversion Factors'!$B$4)</f>
        <v>58.40795063069352</v>
      </c>
      <c r="CD233" t="str">
        <f t="shared" si="30"/>
        <v>NO</v>
      </c>
      <c r="CE233" t="str">
        <f t="shared" si="31"/>
        <v>NO</v>
      </c>
      <c r="CF233" t="str">
        <f t="shared" si="32"/>
        <v>NO</v>
      </c>
      <c r="CG233" t="str">
        <f t="shared" si="33"/>
        <v>NO</v>
      </c>
      <c r="CH233" s="8">
        <f t="shared" si="28"/>
        <v>0.1216832304806115</v>
      </c>
      <c r="CI233" t="str">
        <f t="shared" si="29"/>
        <v>NO</v>
      </c>
    </row>
    <row r="234" spans="1:87" x14ac:dyDescent="0.25">
      <c r="A234" s="2">
        <v>110009938719</v>
      </c>
      <c r="B234">
        <v>2018</v>
      </c>
      <c r="C234" t="s">
        <v>1671</v>
      </c>
      <c r="D234" t="s">
        <v>1672</v>
      </c>
      <c r="E234" t="s">
        <v>1673</v>
      </c>
      <c r="F234" t="s">
        <v>259</v>
      </c>
      <c r="G234">
        <v>42038</v>
      </c>
      <c r="H234">
        <v>37.075277999999997</v>
      </c>
      <c r="I234">
        <v>-88.09</v>
      </c>
      <c r="J234" t="e">
        <v>#N/A</v>
      </c>
      <c r="K234" s="2">
        <v>110009938719</v>
      </c>
      <c r="L234" t="s">
        <v>352</v>
      </c>
      <c r="M234">
        <v>4952</v>
      </c>
      <c r="N234" t="s">
        <v>353</v>
      </c>
      <c r="O234" t="e">
        <v>#N/A</v>
      </c>
      <c r="P234" t="e">
        <v>#N/A</v>
      </c>
      <c r="Q234" t="e">
        <v>#N/A</v>
      </c>
      <c r="R234">
        <v>365</v>
      </c>
      <c r="S234">
        <v>2.1966247499999998</v>
      </c>
      <c r="T234">
        <f t="shared" si="26"/>
        <v>6.018149999999999E-3</v>
      </c>
      <c r="U234">
        <f t="shared" si="27"/>
        <v>0.10460117857142856</v>
      </c>
      <c r="V234">
        <v>0</v>
      </c>
      <c r="W234" t="s">
        <v>95</v>
      </c>
      <c r="X234" t="s">
        <v>96</v>
      </c>
      <c r="Y234" t="s">
        <v>96</v>
      </c>
      <c r="Z234" t="s">
        <v>1674</v>
      </c>
      <c r="AA234" t="s">
        <v>1675</v>
      </c>
      <c r="AB234" s="3" t="s">
        <v>1676</v>
      </c>
      <c r="AC234" t="e">
        <v>#N/A</v>
      </c>
      <c r="AD234" t="s">
        <v>148</v>
      </c>
      <c r="AE234" t="s">
        <v>352</v>
      </c>
      <c r="AF234">
        <v>2015</v>
      </c>
      <c r="AG234" s="2">
        <v>110009938719</v>
      </c>
      <c r="AH234" s="2">
        <v>110009938719</v>
      </c>
      <c r="AL234">
        <v>2023</v>
      </c>
      <c r="AM234" s="1" t="s">
        <v>1676</v>
      </c>
      <c r="AN234" t="s">
        <v>1677</v>
      </c>
      <c r="AO234">
        <v>1</v>
      </c>
      <c r="AP234">
        <v>0.41</v>
      </c>
      <c r="AQ234">
        <v>0.36025000000000001</v>
      </c>
      <c r="AR234" t="s">
        <v>102</v>
      </c>
      <c r="AS234">
        <v>0.41</v>
      </c>
      <c r="AT234">
        <v>0.63436429999999999</v>
      </c>
      <c r="AU234">
        <v>11878436</v>
      </c>
      <c r="AV234" t="s">
        <v>1678</v>
      </c>
      <c r="AW234">
        <v>1</v>
      </c>
      <c r="AX234">
        <v>5.09</v>
      </c>
      <c r="AY234">
        <v>17.416</v>
      </c>
      <c r="AZ234">
        <v>36.125</v>
      </c>
      <c r="BA234">
        <v>13.824999999999999</v>
      </c>
      <c r="BB234">
        <v>8.0129999999999999</v>
      </c>
      <c r="BC234">
        <v>5.641</v>
      </c>
      <c r="BD234">
        <v>3.4750000000000001</v>
      </c>
      <c r="BE234">
        <v>2.2679999999999998</v>
      </c>
      <c r="BF234">
        <v>1.3839999999999999</v>
      </c>
      <c r="BG234">
        <v>1.6539999999999999</v>
      </c>
      <c r="BH234">
        <v>1.6559999999999999</v>
      </c>
      <c r="BI234">
        <v>2.19</v>
      </c>
      <c r="BJ234">
        <v>8.2330000000000005</v>
      </c>
      <c r="BK234" t="s">
        <v>62</v>
      </c>
      <c r="BL234">
        <v>1.3839999999999999</v>
      </c>
      <c r="BM234">
        <v>3.3838630806846002</v>
      </c>
      <c r="BN234">
        <v>1.8820931833521399</v>
      </c>
      <c r="BO234">
        <v>12.444987775061101</v>
      </c>
      <c r="BP234">
        <v>5.4554640100669998</v>
      </c>
      <c r="BQ234">
        <v>1.5510129584352099</v>
      </c>
      <c r="BR234">
        <v>3.3838630806846002</v>
      </c>
      <c r="BS234" t="s">
        <v>104</v>
      </c>
      <c r="BT234">
        <v>5.4554640100669998</v>
      </c>
      <c r="BU234" t="s">
        <v>105</v>
      </c>
      <c r="BV234">
        <v>1.8820931833521399</v>
      </c>
      <c r="BW234" t="s">
        <v>106</v>
      </c>
      <c r="BX234" s="8">
        <f>($T234*'Conversion Factors'!$B$3)/($BV234*'Conversion Factors'!$B$4)</f>
        <v>3.1975834423252367</v>
      </c>
      <c r="BY234" s="8">
        <f>($T234*'Conversion Factors'!$B$3)/($BR234*'Conversion Factors'!$B$4)</f>
        <v>1.7784850794797664</v>
      </c>
      <c r="BZ234" s="8">
        <f>($T234*'Conversion Factors'!$B$3)/($BT234*'Conversion Factors'!$B$4)</f>
        <v>1.1031417288968768</v>
      </c>
      <c r="CA234" s="8">
        <f>($U234*'Conversion Factors'!$B$3)/($BV234*'Conversion Factors'!$B$4)</f>
        <v>55.577045545176745</v>
      </c>
      <c r="CB234" s="8">
        <f>($U234*'Conversion Factors'!$B$3)/($BR234*'Conversion Factors'!$B$4)</f>
        <v>30.911764476672136</v>
      </c>
      <c r="CC234" s="8">
        <f>($U234*'Conversion Factors'!$B$3)/($BT234*'Conversion Factors'!$B$4)</f>
        <v>19.173653859398101</v>
      </c>
      <c r="CD234" t="str">
        <f t="shared" si="30"/>
        <v>NO</v>
      </c>
      <c r="CE234" t="str">
        <f t="shared" si="31"/>
        <v>NO</v>
      </c>
      <c r="CF234" t="str">
        <f t="shared" si="32"/>
        <v>NO</v>
      </c>
      <c r="CG234" t="str">
        <f t="shared" si="33"/>
        <v>NO</v>
      </c>
      <c r="CH234" s="8">
        <f t="shared" si="28"/>
        <v>0.11578551155245155</v>
      </c>
      <c r="CI234" t="str">
        <f t="shared" si="29"/>
        <v>NO</v>
      </c>
    </row>
    <row r="235" spans="1:87" x14ac:dyDescent="0.25">
      <c r="A235" s="2">
        <v>110009938737</v>
      </c>
      <c r="B235">
        <v>2019</v>
      </c>
      <c r="C235" t="s">
        <v>1679</v>
      </c>
      <c r="D235" t="s">
        <v>1680</v>
      </c>
      <c r="E235" t="s">
        <v>1681</v>
      </c>
      <c r="F235" t="s">
        <v>259</v>
      </c>
      <c r="G235">
        <v>40359</v>
      </c>
      <c r="H235">
        <v>38.540579999999999</v>
      </c>
      <c r="I235">
        <v>-84.835340000000002</v>
      </c>
      <c r="J235" t="e">
        <v>#N/A</v>
      </c>
      <c r="K235" s="2">
        <v>110009938737</v>
      </c>
      <c r="L235" t="s">
        <v>352</v>
      </c>
      <c r="M235">
        <v>4952</v>
      </c>
      <c r="N235" t="s">
        <v>353</v>
      </c>
      <c r="O235" t="e">
        <v>#N/A</v>
      </c>
      <c r="P235" t="e">
        <v>#N/A</v>
      </c>
      <c r="Q235" t="e">
        <v>#N/A</v>
      </c>
      <c r="R235">
        <v>365</v>
      </c>
      <c r="S235">
        <v>0.657951281</v>
      </c>
      <c r="T235">
        <f t="shared" si="26"/>
        <v>1.8026062493150686E-3</v>
      </c>
      <c r="U235">
        <f t="shared" si="27"/>
        <v>3.1331013380952379E-2</v>
      </c>
      <c r="V235">
        <v>0</v>
      </c>
      <c r="W235" t="s">
        <v>95</v>
      </c>
      <c r="X235" t="s">
        <v>96</v>
      </c>
      <c r="Y235" t="s">
        <v>96</v>
      </c>
      <c r="Z235" t="s">
        <v>1682</v>
      </c>
      <c r="AA235" t="s">
        <v>1683</v>
      </c>
      <c r="AB235" s="2">
        <v>5100205000633</v>
      </c>
      <c r="AC235" t="e">
        <v>#N/A</v>
      </c>
      <c r="AD235" t="s">
        <v>148</v>
      </c>
      <c r="AE235" t="s">
        <v>116</v>
      </c>
      <c r="AF235">
        <v>2015</v>
      </c>
      <c r="AG235" s="2">
        <v>110009938737</v>
      </c>
      <c r="AH235" s="2">
        <v>110009938737</v>
      </c>
      <c r="AL235">
        <v>2023</v>
      </c>
      <c r="AM235" s="1" t="s">
        <v>1684</v>
      </c>
      <c r="AN235" t="s">
        <v>1683</v>
      </c>
      <c r="AO235">
        <v>0.33900000000000002</v>
      </c>
      <c r="AP235">
        <v>0.25890000000000002</v>
      </c>
      <c r="AQ235">
        <v>0.285291666666667</v>
      </c>
      <c r="AR235" t="s">
        <v>102</v>
      </c>
      <c r="AS235">
        <v>0.25890000000000002</v>
      </c>
      <c r="AT235">
        <v>0.40057784699999999</v>
      </c>
      <c r="AU235">
        <v>1823706</v>
      </c>
      <c r="AV235" t="s">
        <v>101</v>
      </c>
      <c r="AW235">
        <v>1</v>
      </c>
      <c r="AX235">
        <v>5.6020000000000003</v>
      </c>
      <c r="AY235">
        <v>17.106999999999999</v>
      </c>
      <c r="AZ235">
        <v>35.323</v>
      </c>
      <c r="BA235">
        <v>15.388999999999999</v>
      </c>
      <c r="BB235">
        <v>8.4960000000000004</v>
      </c>
      <c r="BC235">
        <v>7.0830000000000002</v>
      </c>
      <c r="BD235">
        <v>4.3920000000000003</v>
      </c>
      <c r="BE235">
        <v>2.7690000000000001</v>
      </c>
      <c r="BF235">
        <v>1.86</v>
      </c>
      <c r="BG235">
        <v>1.732</v>
      </c>
      <c r="BH235">
        <v>1.964</v>
      </c>
      <c r="BI235">
        <v>3.3730000000000002</v>
      </c>
      <c r="BJ235">
        <v>8.5570000000000004</v>
      </c>
      <c r="BK235" t="s">
        <v>63</v>
      </c>
      <c r="BL235">
        <v>1.732</v>
      </c>
      <c r="BM235">
        <v>4.2347188264058699</v>
      </c>
      <c r="BN235">
        <v>2.3740060128223699</v>
      </c>
      <c r="BO235">
        <v>13.696821515892401</v>
      </c>
      <c r="BP235">
        <v>6.489101015967</v>
      </c>
      <c r="BQ235">
        <v>0.97940793887530597</v>
      </c>
      <c r="BR235">
        <v>4.2347188264058699</v>
      </c>
      <c r="BS235" t="s">
        <v>104</v>
      </c>
      <c r="BT235">
        <v>6.489101015967</v>
      </c>
      <c r="BU235" t="s">
        <v>105</v>
      </c>
      <c r="BV235">
        <v>2.3740060128223699</v>
      </c>
      <c r="BW235" t="s">
        <v>106</v>
      </c>
      <c r="BX235" s="8">
        <f>($T235*'Conversion Factors'!$B$3)/($BV235*'Conversion Factors'!$B$4)</f>
        <v>0.75930989204699406</v>
      </c>
      <c r="BY235" s="8">
        <f>($T235*'Conversion Factors'!$B$3)/($BR235*'Conversion Factors'!$B$4)</f>
        <v>0.42567318474010551</v>
      </c>
      <c r="BZ235" s="8">
        <f>($T235*'Conversion Factors'!$B$3)/($BT235*'Conversion Factors'!$B$4)</f>
        <v>0.27778982710850059</v>
      </c>
      <c r="CA235" s="8">
        <f>($U235*'Conversion Factors'!$B$3)/($BV235*'Conversion Factors'!$B$4)</f>
        <v>13.197529076054895</v>
      </c>
      <c r="CB235" s="8">
        <f>($U235*'Conversion Factors'!$B$3)/($BR235*'Conversion Factors'!$B$4)</f>
        <v>7.3986053538161185</v>
      </c>
      <c r="CC235" s="8">
        <f>($U235*'Conversion Factors'!$B$3)/($BT235*'Conversion Factors'!$B$4)</f>
        <v>4.8282517568858427</v>
      </c>
      <c r="CD235" t="str">
        <f t="shared" si="30"/>
        <v>NO</v>
      </c>
      <c r="CE235" t="str">
        <f t="shared" si="31"/>
        <v>NO</v>
      </c>
      <c r="CF235" t="str">
        <f t="shared" si="32"/>
        <v>NO</v>
      </c>
      <c r="CG235" t="str">
        <f t="shared" si="33"/>
        <v>NO</v>
      </c>
      <c r="CH235" s="8">
        <f t="shared" si="28"/>
        <v>2.7494852241781033E-2</v>
      </c>
      <c r="CI235" t="str">
        <f t="shared" si="29"/>
        <v>NO</v>
      </c>
    </row>
    <row r="236" spans="1:87" x14ac:dyDescent="0.25">
      <c r="A236" s="2">
        <v>110009938808</v>
      </c>
      <c r="B236">
        <v>2019</v>
      </c>
      <c r="C236" t="s">
        <v>1685</v>
      </c>
      <c r="D236" t="s">
        <v>1686</v>
      </c>
      <c r="E236" t="s">
        <v>1687</v>
      </c>
      <c r="F236" t="s">
        <v>259</v>
      </c>
      <c r="G236">
        <v>40962</v>
      </c>
      <c r="H236">
        <v>37.177222</v>
      </c>
      <c r="I236">
        <v>-83.761388999999994</v>
      </c>
      <c r="J236" t="e">
        <v>#N/A</v>
      </c>
      <c r="K236" s="2">
        <v>110009938808</v>
      </c>
      <c r="L236" t="s">
        <v>352</v>
      </c>
      <c r="M236">
        <v>4952</v>
      </c>
      <c r="N236" t="s">
        <v>353</v>
      </c>
      <c r="O236" t="e">
        <v>#N/A</v>
      </c>
      <c r="P236" t="e">
        <v>#N/A</v>
      </c>
      <c r="Q236" t="e">
        <v>#N/A</v>
      </c>
      <c r="R236">
        <v>365</v>
      </c>
      <c r="S236">
        <v>3.446904875</v>
      </c>
      <c r="T236">
        <f t="shared" si="26"/>
        <v>9.4435749999999992E-3</v>
      </c>
      <c r="U236">
        <f t="shared" si="27"/>
        <v>0.16413832738095238</v>
      </c>
      <c r="V236">
        <v>0</v>
      </c>
      <c r="W236" t="s">
        <v>95</v>
      </c>
      <c r="X236" t="s">
        <v>96</v>
      </c>
      <c r="Y236" t="s">
        <v>96</v>
      </c>
      <c r="Z236" t="s">
        <v>1688</v>
      </c>
      <c r="AA236" t="s">
        <v>271</v>
      </c>
      <c r="AB236" s="2">
        <v>5100203000072</v>
      </c>
      <c r="AC236" t="e">
        <v>#N/A</v>
      </c>
      <c r="AD236" t="s">
        <v>148</v>
      </c>
      <c r="AE236" t="s">
        <v>352</v>
      </c>
      <c r="AF236">
        <v>2015</v>
      </c>
      <c r="AG236" s="2">
        <v>110009938808</v>
      </c>
      <c r="AH236" s="2">
        <v>110009938808</v>
      </c>
      <c r="AL236">
        <v>2023</v>
      </c>
      <c r="AM236" s="1" t="s">
        <v>1689</v>
      </c>
      <c r="AN236" t="s">
        <v>271</v>
      </c>
      <c r="AO236">
        <v>1.6</v>
      </c>
      <c r="AP236">
        <v>0.93200000000000005</v>
      </c>
      <c r="AQ236">
        <v>0.60708333333333298</v>
      </c>
      <c r="AR236" t="s">
        <v>102</v>
      </c>
      <c r="AS236">
        <v>0.93200000000000005</v>
      </c>
      <c r="AT236">
        <v>1.4420183600000001</v>
      </c>
      <c r="AU236">
        <v>505460</v>
      </c>
      <c r="AV236" t="s">
        <v>274</v>
      </c>
      <c r="AW236">
        <v>5</v>
      </c>
      <c r="AX236">
        <v>353.65899999999999</v>
      </c>
      <c r="AY236">
        <v>649.60500000000002</v>
      </c>
      <c r="AZ236">
        <v>683.30799999999999</v>
      </c>
      <c r="BA236">
        <v>690.79600000000005</v>
      </c>
      <c r="BB236">
        <v>529.92899999999997</v>
      </c>
      <c r="BC236">
        <v>386.072</v>
      </c>
      <c r="BD236">
        <v>209.70400000000001</v>
      </c>
      <c r="BE236">
        <v>114.139</v>
      </c>
      <c r="BF236">
        <v>71.126999999999995</v>
      </c>
      <c r="BG236">
        <v>58.046999999999997</v>
      </c>
      <c r="BH236">
        <v>102.696</v>
      </c>
      <c r="BI236">
        <v>280.59500000000003</v>
      </c>
      <c r="BJ236">
        <v>491.96100000000001</v>
      </c>
      <c r="BK236" t="s">
        <v>63</v>
      </c>
      <c r="BL236">
        <v>58.046999999999997</v>
      </c>
      <c r="BM236">
        <v>141.924205378973</v>
      </c>
      <c r="BN236">
        <v>90.033030529941698</v>
      </c>
      <c r="BO236">
        <v>864.69193154034201</v>
      </c>
      <c r="BP236">
        <v>342.97517502711997</v>
      </c>
      <c r="BQ236">
        <v>3.52571726161369</v>
      </c>
      <c r="BR236">
        <v>141.924205378973</v>
      </c>
      <c r="BS236" t="s">
        <v>104</v>
      </c>
      <c r="BT236">
        <v>342.97517502711997</v>
      </c>
      <c r="BU236" t="s">
        <v>105</v>
      </c>
      <c r="BV236">
        <v>90.033030529941698</v>
      </c>
      <c r="BW236" t="s">
        <v>106</v>
      </c>
      <c r="BX236" s="8">
        <f>($T236*'Conversion Factors'!$B$3)/($BV236*'Conversion Factors'!$B$4)</f>
        <v>0.10489011582098652</v>
      </c>
      <c r="BY236" s="8">
        <f>($T236*'Conversion Factors'!$B$3)/($BR236*'Conversion Factors'!$B$4)</f>
        <v>6.6539565782900115E-2</v>
      </c>
      <c r="BZ236" s="8">
        <f>($T236*'Conversion Factors'!$B$3)/($BT236*'Conversion Factors'!$B$4)</f>
        <v>2.7534281451283671E-2</v>
      </c>
      <c r="CA236" s="8">
        <f>($U236*'Conversion Factors'!$B$3)/($BV236*'Conversion Factors'!$B$4)</f>
        <v>1.8230901083171469</v>
      </c>
      <c r="CB236" s="8">
        <f>($U236*'Conversion Factors'!$B$3)/($BR236*'Conversion Factors'!$B$4)</f>
        <v>1.1565210243218353</v>
      </c>
      <c r="CC236" s="8">
        <f>($U236*'Conversion Factors'!$B$3)/($BT236*'Conversion Factors'!$B$4)</f>
        <v>0.47857203474850191</v>
      </c>
      <c r="CD236" t="str">
        <f t="shared" si="30"/>
        <v>NO</v>
      </c>
      <c r="CE236" t="str">
        <f t="shared" si="31"/>
        <v>NO</v>
      </c>
      <c r="CF236" t="str">
        <f t="shared" si="32"/>
        <v>NO</v>
      </c>
      <c r="CG236" t="str">
        <f t="shared" si="33"/>
        <v>NO</v>
      </c>
      <c r="CH236" s="8">
        <f t="shared" si="28"/>
        <v>3.7981043923273894E-3</v>
      </c>
      <c r="CI236" t="str">
        <f t="shared" si="29"/>
        <v>NO</v>
      </c>
    </row>
    <row r="237" spans="1:87" x14ac:dyDescent="0.25">
      <c r="A237" s="2">
        <v>110010058034</v>
      </c>
      <c r="B237">
        <v>2016</v>
      </c>
      <c r="C237" t="s">
        <v>1690</v>
      </c>
      <c r="D237" t="s">
        <v>1691</v>
      </c>
      <c r="E237" t="s">
        <v>1692</v>
      </c>
      <c r="F237" t="s">
        <v>455</v>
      </c>
      <c r="G237">
        <v>95391</v>
      </c>
      <c r="H237">
        <v>37.780340000000002</v>
      </c>
      <c r="I237">
        <v>-121.51779000000001</v>
      </c>
      <c r="J237" t="e">
        <v>#N/A</v>
      </c>
      <c r="K237" s="2">
        <v>110010058034</v>
      </c>
      <c r="L237" t="s">
        <v>352</v>
      </c>
      <c r="M237">
        <v>4952</v>
      </c>
      <c r="N237" t="s">
        <v>353</v>
      </c>
      <c r="O237" t="e">
        <v>#N/A</v>
      </c>
      <c r="P237" t="e">
        <v>#N/A</v>
      </c>
      <c r="Q237" t="e">
        <v>#N/A</v>
      </c>
      <c r="R237">
        <v>365</v>
      </c>
      <c r="S237">
        <v>5.2119354999999999E-2</v>
      </c>
      <c r="T237">
        <f t="shared" si="26"/>
        <v>1.4279275342465753E-4</v>
      </c>
      <c r="U237">
        <f t="shared" si="27"/>
        <v>2.4818740476190474E-3</v>
      </c>
      <c r="V237">
        <v>0</v>
      </c>
      <c r="W237" t="s">
        <v>95</v>
      </c>
      <c r="X237" t="s">
        <v>96</v>
      </c>
      <c r="Y237" t="s">
        <v>96</v>
      </c>
      <c r="Z237" t="s">
        <v>1693</v>
      </c>
      <c r="AA237" t="s">
        <v>1178</v>
      </c>
      <c r="AB237" s="2">
        <v>18040003005711</v>
      </c>
      <c r="AC237" t="e">
        <v>#N/A</v>
      </c>
      <c r="AD237" t="s">
        <v>148</v>
      </c>
      <c r="AE237" t="s">
        <v>352</v>
      </c>
      <c r="AF237">
        <v>2015</v>
      </c>
      <c r="AG237" s="2">
        <v>110010058034</v>
      </c>
      <c r="AH237" s="2">
        <v>110010058034</v>
      </c>
      <c r="AL237">
        <v>2023</v>
      </c>
      <c r="AM237">
        <v>18040003005711</v>
      </c>
      <c r="AN237" t="s">
        <v>1178</v>
      </c>
      <c r="AO237">
        <v>3</v>
      </c>
      <c r="AP237">
        <v>0.91</v>
      </c>
      <c r="AQ237">
        <v>0.44811111111111102</v>
      </c>
      <c r="AR237" t="s">
        <v>102</v>
      </c>
      <c r="AS237">
        <v>0.91</v>
      </c>
      <c r="AT237">
        <v>1.4079793</v>
      </c>
      <c r="AU237">
        <v>1897380</v>
      </c>
      <c r="AV237" t="s">
        <v>1179</v>
      </c>
      <c r="AW237">
        <v>3</v>
      </c>
      <c r="AX237">
        <v>2.81</v>
      </c>
      <c r="AY237">
        <v>11.846</v>
      </c>
      <c r="AZ237">
        <v>8.0850000000000009</v>
      </c>
      <c r="BA237">
        <v>4.774</v>
      </c>
      <c r="BB237">
        <v>1.92</v>
      </c>
      <c r="BC237">
        <v>1.732</v>
      </c>
      <c r="BD237">
        <v>0</v>
      </c>
      <c r="BE237">
        <v>0</v>
      </c>
      <c r="BF237">
        <v>0</v>
      </c>
      <c r="BG237">
        <v>0.18</v>
      </c>
      <c r="BH237">
        <v>3.222</v>
      </c>
      <c r="BI237">
        <v>7.41</v>
      </c>
      <c r="BJ237">
        <v>9.2810000000000006</v>
      </c>
      <c r="BK237" t="s">
        <v>60</v>
      </c>
      <c r="BL237">
        <v>0.18</v>
      </c>
      <c r="BM237">
        <v>0.44009779951100197</v>
      </c>
      <c r="BN237">
        <v>0.227821726394109</v>
      </c>
      <c r="BO237">
        <v>6.8704156479217602</v>
      </c>
      <c r="BP237">
        <v>1.2840528248180301</v>
      </c>
      <c r="BQ237">
        <v>3.4424921760391198</v>
      </c>
      <c r="BR237">
        <v>3.4424921760391198</v>
      </c>
      <c r="BS237" t="s">
        <v>176</v>
      </c>
      <c r="BT237">
        <v>3.4424921760391198</v>
      </c>
      <c r="BU237" t="s">
        <v>176</v>
      </c>
      <c r="BV237">
        <v>3.4424921760391198</v>
      </c>
      <c r="BW237" t="s">
        <v>176</v>
      </c>
      <c r="BX237" s="8">
        <f>($T237*'Conversion Factors'!$B$3)/($BV237*'Conversion Factors'!$B$4)</f>
        <v>4.1479470721398341E-2</v>
      </c>
      <c r="BY237" s="8">
        <f>($T237*'Conversion Factors'!$B$3)/($BR237*'Conversion Factors'!$B$4)</f>
        <v>4.1479470721398341E-2</v>
      </c>
      <c r="BZ237" s="8">
        <f>($T237*'Conversion Factors'!$B$3)/($BT237*'Conversion Factors'!$B$4)</f>
        <v>4.1479470721398341E-2</v>
      </c>
      <c r="CA237" s="8">
        <f>($U237*'Conversion Factors'!$B$3)/($BV237*'Conversion Factors'!$B$4)</f>
        <v>0.72095270539573308</v>
      </c>
      <c r="CB237" s="8">
        <f>($U237*'Conversion Factors'!$B$3)/($BR237*'Conversion Factors'!$B$4)</f>
        <v>0.72095270539573308</v>
      </c>
      <c r="CC237" s="8">
        <f>($U237*'Conversion Factors'!$B$3)/($BT237*'Conversion Factors'!$B$4)</f>
        <v>0.72095270539573308</v>
      </c>
      <c r="CD237" t="str">
        <f t="shared" si="30"/>
        <v>NO</v>
      </c>
      <c r="CE237" t="str">
        <f t="shared" si="31"/>
        <v>NO</v>
      </c>
      <c r="CF237" t="str">
        <f t="shared" si="32"/>
        <v>NO</v>
      </c>
      <c r="CG237" t="str">
        <f t="shared" si="33"/>
        <v>NO</v>
      </c>
      <c r="CH237" s="8">
        <f t="shared" si="28"/>
        <v>1.5019848029077772E-3</v>
      </c>
      <c r="CI237" t="str">
        <f t="shared" si="29"/>
        <v>NO</v>
      </c>
    </row>
    <row r="238" spans="1:87" x14ac:dyDescent="0.25">
      <c r="A238" s="2">
        <v>110010058757</v>
      </c>
      <c r="B238">
        <v>2019</v>
      </c>
      <c r="C238" t="s">
        <v>1694</v>
      </c>
      <c r="D238" t="s">
        <v>1695</v>
      </c>
      <c r="E238" t="s">
        <v>1696</v>
      </c>
      <c r="F238" t="s">
        <v>455</v>
      </c>
      <c r="G238">
        <v>96122</v>
      </c>
      <c r="H238">
        <v>39.805480000000003</v>
      </c>
      <c r="I238">
        <v>-120.47149</v>
      </c>
      <c r="J238" t="e">
        <v>#N/A</v>
      </c>
      <c r="K238" s="2">
        <v>110010058757</v>
      </c>
      <c r="L238" t="s">
        <v>352</v>
      </c>
      <c r="M238">
        <v>4952</v>
      </c>
      <c r="N238" t="s">
        <v>353</v>
      </c>
      <c r="O238" t="e">
        <v>#N/A</v>
      </c>
      <c r="P238" t="e">
        <v>#N/A</v>
      </c>
      <c r="Q238" t="e">
        <v>#N/A</v>
      </c>
      <c r="R238">
        <v>365</v>
      </c>
      <c r="S238">
        <v>1.5032373999999999E-2</v>
      </c>
      <c r="T238">
        <f t="shared" si="26"/>
        <v>4.1184586301369864E-5</v>
      </c>
      <c r="U238">
        <f t="shared" si="27"/>
        <v>7.1582733333333331E-4</v>
      </c>
      <c r="V238">
        <v>0</v>
      </c>
      <c r="W238" t="s">
        <v>95</v>
      </c>
      <c r="X238" t="s">
        <v>96</v>
      </c>
      <c r="Y238" t="s">
        <v>96</v>
      </c>
      <c r="Z238" t="s">
        <v>1697</v>
      </c>
      <c r="AA238" t="s">
        <v>1698</v>
      </c>
      <c r="AB238" s="2">
        <v>18020123000184</v>
      </c>
      <c r="AC238" t="e">
        <v>#N/A</v>
      </c>
      <c r="AD238" t="s">
        <v>148</v>
      </c>
      <c r="AE238" t="s">
        <v>352</v>
      </c>
      <c r="AF238">
        <v>2015</v>
      </c>
      <c r="AG238" s="2">
        <v>110010058757</v>
      </c>
      <c r="AH238" s="2">
        <v>110010058757</v>
      </c>
      <c r="AL238">
        <v>2023</v>
      </c>
      <c r="AM238">
        <v>18020123000184</v>
      </c>
      <c r="AN238" t="s">
        <v>1698</v>
      </c>
      <c r="AO238">
        <v>0.5</v>
      </c>
      <c r="AP238" t="s">
        <v>101</v>
      </c>
      <c r="AQ238">
        <v>0.141916666666667</v>
      </c>
      <c r="AR238" t="s">
        <v>102</v>
      </c>
      <c r="AS238">
        <v>0.141916666666667</v>
      </c>
      <c r="AT238">
        <v>0.21957772416666699</v>
      </c>
      <c r="AU238">
        <v>948020312</v>
      </c>
      <c r="AV238" t="s">
        <v>1699</v>
      </c>
      <c r="AW238">
        <v>5</v>
      </c>
      <c r="AX238">
        <v>393.36</v>
      </c>
      <c r="AY238">
        <v>349.34199999999998</v>
      </c>
      <c r="AZ238">
        <v>578.75</v>
      </c>
      <c r="BA238">
        <v>809.72</v>
      </c>
      <c r="BB238">
        <v>804.32299999999998</v>
      </c>
      <c r="BC238">
        <v>982.31399999999996</v>
      </c>
      <c r="BD238">
        <v>683.69600000000003</v>
      </c>
      <c r="BE238">
        <v>242.76900000000001</v>
      </c>
      <c r="BF238">
        <v>144.96100000000001</v>
      </c>
      <c r="BG238">
        <v>93.040999999999997</v>
      </c>
      <c r="BH238">
        <v>67.350999999999999</v>
      </c>
      <c r="BI238">
        <v>106.536</v>
      </c>
      <c r="BJ238">
        <v>163.696</v>
      </c>
      <c r="BK238" t="s">
        <v>64</v>
      </c>
      <c r="BL238">
        <v>67.350999999999999</v>
      </c>
      <c r="BM238">
        <v>164.67237163814201</v>
      </c>
      <c r="BN238">
        <v>105.011968616347</v>
      </c>
      <c r="BO238">
        <v>961.76039119804398</v>
      </c>
      <c r="BP238">
        <v>392.65566251774197</v>
      </c>
      <c r="BQ238">
        <v>0.53686485126324401</v>
      </c>
      <c r="BR238">
        <v>164.67237163814201</v>
      </c>
      <c r="BS238" t="s">
        <v>104</v>
      </c>
      <c r="BT238">
        <v>392.65566251774197</v>
      </c>
      <c r="BU238" t="s">
        <v>105</v>
      </c>
      <c r="BV238">
        <v>105.011968616347</v>
      </c>
      <c r="BW238" t="s">
        <v>106</v>
      </c>
      <c r="BX238" s="8">
        <f>($T238*'Conversion Factors'!$B$3)/($BV238*'Conversion Factors'!$B$4)</f>
        <v>3.9218945082188225E-4</v>
      </c>
      <c r="BY238" s="8">
        <f>($T238*'Conversion Factors'!$B$3)/($BR238*'Conversion Factors'!$B$4)</f>
        <v>2.5010015882852895E-4</v>
      </c>
      <c r="BZ238" s="8">
        <f>($T238*'Conversion Factors'!$B$3)/($BT238*'Conversion Factors'!$B$4)</f>
        <v>1.048872847962786E-4</v>
      </c>
      <c r="CA238" s="8">
        <f>($U238*'Conversion Factors'!$B$3)/($BV238*'Conversion Factors'!$B$4)</f>
        <v>6.8166261690470005E-3</v>
      </c>
      <c r="CB238" s="8">
        <f>($U238*'Conversion Factors'!$B$3)/($BR238*'Conversion Factors'!$B$4)</f>
        <v>4.3469789510672879E-3</v>
      </c>
      <c r="CC238" s="8">
        <f>($U238*'Conversion Factors'!$B$3)/($BT238*'Conversion Factors'!$B$4)</f>
        <v>1.823040902411509E-3</v>
      </c>
      <c r="CD238" t="str">
        <f t="shared" si="30"/>
        <v>NO</v>
      </c>
      <c r="CE238" t="str">
        <f t="shared" si="31"/>
        <v>NO</v>
      </c>
      <c r="CF238" t="str">
        <f t="shared" si="32"/>
        <v>NO</v>
      </c>
      <c r="CG238" t="str">
        <f t="shared" si="33"/>
        <v>NO</v>
      </c>
      <c r="CH238" s="8">
        <f t="shared" si="28"/>
        <v>1.4201304518847918E-5</v>
      </c>
      <c r="CI238" t="str">
        <f t="shared" si="29"/>
        <v>NO</v>
      </c>
    </row>
    <row r="239" spans="1:87" x14ac:dyDescent="0.25">
      <c r="A239" s="2">
        <v>110010059293</v>
      </c>
      <c r="B239">
        <v>2024</v>
      </c>
      <c r="C239" t="s">
        <v>1700</v>
      </c>
      <c r="D239" t="s">
        <v>1701</v>
      </c>
      <c r="E239" t="s">
        <v>1702</v>
      </c>
      <c r="F239" t="s">
        <v>455</v>
      </c>
      <c r="G239">
        <v>94569</v>
      </c>
      <c r="H239">
        <v>38.045079999999999</v>
      </c>
      <c r="I239">
        <v>-122.18787</v>
      </c>
      <c r="J239" t="e">
        <v>#N/A</v>
      </c>
      <c r="K239" s="2">
        <v>110010059293</v>
      </c>
      <c r="L239" t="s">
        <v>352</v>
      </c>
      <c r="M239">
        <v>4952</v>
      </c>
      <c r="N239" t="s">
        <v>353</v>
      </c>
      <c r="O239" t="e">
        <v>#N/A</v>
      </c>
      <c r="P239" t="e">
        <v>#N/A</v>
      </c>
      <c r="Q239" t="e">
        <v>#N/A</v>
      </c>
      <c r="R239">
        <v>365</v>
      </c>
      <c r="S239">
        <v>6.0787099999999995E-4</v>
      </c>
      <c r="T239">
        <f t="shared" si="26"/>
        <v>1.6654E-6</v>
      </c>
      <c r="U239">
        <f t="shared" si="27"/>
        <v>2.8946238095238092E-5</v>
      </c>
      <c r="V239">
        <v>0</v>
      </c>
      <c r="W239" t="s">
        <v>95</v>
      </c>
      <c r="X239" t="s">
        <v>96</v>
      </c>
      <c r="Y239" t="s">
        <v>96</v>
      </c>
      <c r="Z239" t="s">
        <v>1703</v>
      </c>
      <c r="AA239" t="s">
        <v>1202</v>
      </c>
      <c r="AB239" s="2">
        <v>18050001001573</v>
      </c>
      <c r="AC239" t="e">
        <v>#N/A</v>
      </c>
      <c r="AD239" t="e">
        <v>#N/A</v>
      </c>
      <c r="AE239" t="s">
        <v>352</v>
      </c>
      <c r="AF239">
        <v>2021</v>
      </c>
      <c r="AG239" s="2">
        <v>110010059293</v>
      </c>
      <c r="AH239" s="2">
        <v>110010059293</v>
      </c>
      <c r="AL239">
        <v>2023</v>
      </c>
      <c r="AM239">
        <v>18050001001573</v>
      </c>
      <c r="AN239" t="s">
        <v>1202</v>
      </c>
      <c r="AO239">
        <v>3.3000000000000002E-2</v>
      </c>
      <c r="AP239" t="s">
        <v>101</v>
      </c>
      <c r="AQ239">
        <v>0.50378283333333296</v>
      </c>
      <c r="AR239" t="s">
        <v>102</v>
      </c>
      <c r="AS239">
        <v>0.50378283333333296</v>
      </c>
      <c r="AT239">
        <v>0.77946791321833298</v>
      </c>
      <c r="AU239">
        <v>2785593</v>
      </c>
      <c r="AV239" t="s">
        <v>101</v>
      </c>
      <c r="AW239">
        <v>-9</v>
      </c>
      <c r="AX239">
        <v>0</v>
      </c>
      <c r="AY239">
        <v>1E-3</v>
      </c>
      <c r="AZ239">
        <v>4.0000000000000001E-3</v>
      </c>
      <c r="BA239">
        <v>1E-3</v>
      </c>
      <c r="BB239">
        <v>0</v>
      </c>
      <c r="BC239">
        <v>0</v>
      </c>
      <c r="BD239">
        <v>0</v>
      </c>
      <c r="BE239">
        <v>0</v>
      </c>
      <c r="BF239">
        <v>0</v>
      </c>
      <c r="BG239">
        <v>0</v>
      </c>
      <c r="BH239">
        <v>0</v>
      </c>
      <c r="BI239">
        <v>0</v>
      </c>
      <c r="BJ239">
        <v>1E-3</v>
      </c>
      <c r="BK239" t="s">
        <v>101</v>
      </c>
      <c r="BL239" t="s">
        <v>101</v>
      </c>
      <c r="BM239" t="s">
        <v>101</v>
      </c>
      <c r="BN239" t="s">
        <v>101</v>
      </c>
      <c r="BO239" t="s">
        <v>101</v>
      </c>
      <c r="BP239" t="s">
        <v>101</v>
      </c>
      <c r="BQ239" t="s">
        <v>101</v>
      </c>
      <c r="BR239" t="s">
        <v>101</v>
      </c>
      <c r="BS239" t="s">
        <v>129</v>
      </c>
      <c r="BT239" t="s">
        <v>101</v>
      </c>
      <c r="BU239" t="s">
        <v>129</v>
      </c>
      <c r="BV239" t="s">
        <v>101</v>
      </c>
      <c r="BW239" t="s">
        <v>129</v>
      </c>
      <c r="BX239" t="s">
        <v>101</v>
      </c>
      <c r="BY239" t="s">
        <v>101</v>
      </c>
      <c r="BZ239" t="s">
        <v>101</v>
      </c>
      <c r="CA239" t="s">
        <v>101</v>
      </c>
      <c r="CB239" t="s">
        <v>101</v>
      </c>
      <c r="CC239" t="s">
        <v>101</v>
      </c>
      <c r="CD239" t="s">
        <v>101</v>
      </c>
      <c r="CE239" t="s">
        <v>101</v>
      </c>
      <c r="CF239" t="s">
        <v>101</v>
      </c>
      <c r="CG239" t="s">
        <v>101</v>
      </c>
      <c r="CH239" t="s">
        <v>101</v>
      </c>
      <c r="CI239" t="s">
        <v>101</v>
      </c>
    </row>
    <row r="240" spans="1:87" x14ac:dyDescent="0.25">
      <c r="A240" s="2">
        <v>110010059649</v>
      </c>
      <c r="B240">
        <v>2024</v>
      </c>
      <c r="C240" t="s">
        <v>1704</v>
      </c>
      <c r="D240" t="s">
        <v>1705</v>
      </c>
      <c r="E240" t="s">
        <v>1706</v>
      </c>
      <c r="F240" t="s">
        <v>455</v>
      </c>
      <c r="G240">
        <v>95551</v>
      </c>
      <c r="H240">
        <v>40.638300000000001</v>
      </c>
      <c r="I240">
        <v>-124.22553000000001</v>
      </c>
      <c r="J240" t="e">
        <v>#N/A</v>
      </c>
      <c r="K240" s="2">
        <v>110010059649</v>
      </c>
      <c r="L240" t="s">
        <v>352</v>
      </c>
      <c r="M240">
        <v>4952</v>
      </c>
      <c r="N240" t="s">
        <v>353</v>
      </c>
      <c r="O240" t="e">
        <v>#N/A</v>
      </c>
      <c r="P240" t="e">
        <v>#N/A</v>
      </c>
      <c r="Q240" t="e">
        <v>#N/A</v>
      </c>
      <c r="R240">
        <v>365</v>
      </c>
      <c r="S240">
        <v>6.2753010079999996</v>
      </c>
      <c r="T240">
        <f t="shared" si="26"/>
        <v>1.7192605501369862E-2</v>
      </c>
      <c r="U240">
        <f t="shared" si="27"/>
        <v>0.29882385752380952</v>
      </c>
      <c r="V240">
        <v>0</v>
      </c>
      <c r="W240" t="s">
        <v>95</v>
      </c>
      <c r="X240" t="s">
        <v>96</v>
      </c>
      <c r="Y240" t="s">
        <v>96</v>
      </c>
      <c r="Z240" t="s">
        <v>1707</v>
      </c>
      <c r="AA240" t="s">
        <v>1708</v>
      </c>
      <c r="AB240" s="2">
        <v>18010105000712</v>
      </c>
      <c r="AC240" t="e">
        <v>#N/A</v>
      </c>
      <c r="AD240" t="e">
        <v>#N/A</v>
      </c>
      <c r="AE240" t="s">
        <v>352</v>
      </c>
      <c r="AF240">
        <v>2021</v>
      </c>
      <c r="AG240" s="2">
        <v>110010059649</v>
      </c>
      <c r="AH240" s="2">
        <v>110010059649</v>
      </c>
      <c r="AL240">
        <v>2023</v>
      </c>
      <c r="AM240">
        <v>18010105000712</v>
      </c>
      <c r="AN240" t="s">
        <v>1708</v>
      </c>
      <c r="AO240">
        <v>0.55000000000000004</v>
      </c>
      <c r="AP240" t="s">
        <v>101</v>
      </c>
      <c r="AQ240">
        <v>8.2666666666666694E-2</v>
      </c>
      <c r="AR240" t="s">
        <v>102</v>
      </c>
      <c r="AS240">
        <v>8.2666666666666694E-2</v>
      </c>
      <c r="AT240">
        <v>0.127904346666667</v>
      </c>
      <c r="AU240">
        <v>2702485</v>
      </c>
      <c r="AV240" t="s">
        <v>1709</v>
      </c>
      <c r="AW240">
        <v>1</v>
      </c>
      <c r="AX240">
        <v>4.9589999999999996</v>
      </c>
      <c r="AY240">
        <v>18.649999999999999</v>
      </c>
      <c r="AZ240">
        <v>15.164999999999999</v>
      </c>
      <c r="BA240">
        <v>10.803000000000001</v>
      </c>
      <c r="BB240">
        <v>6.4779999999999998</v>
      </c>
      <c r="BC240">
        <v>2.8220000000000001</v>
      </c>
      <c r="BD240">
        <v>2.0579999999999998</v>
      </c>
      <c r="BE240">
        <v>0.94399999999999995</v>
      </c>
      <c r="BF240">
        <v>0.30599999999999999</v>
      </c>
      <c r="BG240">
        <v>0.45100000000000001</v>
      </c>
      <c r="BH240">
        <v>0.42199999999999999</v>
      </c>
      <c r="BI240">
        <v>2.7530000000000001</v>
      </c>
      <c r="BJ240">
        <v>14.853</v>
      </c>
      <c r="BK240" t="s">
        <v>62</v>
      </c>
      <c r="BL240">
        <v>0.30599999999999999</v>
      </c>
      <c r="BM240">
        <v>0.74816625916870405</v>
      </c>
      <c r="BN240">
        <v>0.39459889245430502</v>
      </c>
      <c r="BO240">
        <v>12.124694376528099</v>
      </c>
      <c r="BP240">
        <v>2.27484459738861</v>
      </c>
      <c r="BQ240">
        <v>0.31272456397718001</v>
      </c>
      <c r="BR240">
        <v>0.74816625916870405</v>
      </c>
      <c r="BS240" t="s">
        <v>104</v>
      </c>
      <c r="BT240">
        <v>2.27484459738861</v>
      </c>
      <c r="BU240" t="s">
        <v>105</v>
      </c>
      <c r="BV240">
        <v>0.39459889245430502</v>
      </c>
      <c r="BW240" t="s">
        <v>106</v>
      </c>
      <c r="BX240" s="8">
        <f>($T240*'Conversion Factors'!$B$3)/($BV240*'Conversion Factors'!$B$4)</f>
        <v>43.569827057638754</v>
      </c>
      <c r="BY240" s="8">
        <f>($T240*'Conversion Factors'!$B$3)/($BR240*'Conversion Factors'!$B$4)</f>
        <v>22.979658987125084</v>
      </c>
      <c r="BZ240" s="8">
        <f>($T240*'Conversion Factors'!$B$3)/($BT240*'Conversion Factors'!$B$4)</f>
        <v>7.557705489467712</v>
      </c>
      <c r="CA240" s="8">
        <f>($U240*'Conversion Factors'!$B$3)/($BV240*'Conversion Factors'!$B$4)</f>
        <v>757.28508933514968</v>
      </c>
      <c r="CB240" s="8">
        <f>($U240*'Conversion Factors'!$B$3)/($BR240*'Conversion Factors'!$B$4)</f>
        <v>399.40835858574542</v>
      </c>
      <c r="CC240" s="8">
        <f>($U240*'Conversion Factors'!$B$3)/($BT240*'Conversion Factors'!$B$4)</f>
        <v>131.3601192217007</v>
      </c>
      <c r="CD240" t="str">
        <f t="shared" si="30"/>
        <v>NO</v>
      </c>
      <c r="CE240" t="str">
        <f t="shared" si="31"/>
        <v>NO</v>
      </c>
      <c r="CF240" t="str">
        <f t="shared" si="32"/>
        <v>NO</v>
      </c>
      <c r="CG240" t="str">
        <f t="shared" si="33"/>
        <v>YES</v>
      </c>
      <c r="CH240" s="8">
        <f t="shared" si="28"/>
        <v>1.5776772694482284</v>
      </c>
      <c r="CI240" t="str">
        <f t="shared" si="29"/>
        <v>YES</v>
      </c>
    </row>
    <row r="241" spans="1:87" x14ac:dyDescent="0.25">
      <c r="A241" s="2">
        <v>110010062314</v>
      </c>
      <c r="B241">
        <v>2017</v>
      </c>
      <c r="C241" t="s">
        <v>1710</v>
      </c>
      <c r="D241" t="s">
        <v>1711</v>
      </c>
      <c r="E241" t="s">
        <v>1712</v>
      </c>
      <c r="F241" t="s">
        <v>548</v>
      </c>
      <c r="G241">
        <v>85220</v>
      </c>
      <c r="H241">
        <v>33.358879999999999</v>
      </c>
      <c r="I241">
        <v>-111.55722</v>
      </c>
      <c r="J241" t="e">
        <v>#N/A</v>
      </c>
      <c r="K241" s="2">
        <v>110010062314</v>
      </c>
      <c r="L241" t="s">
        <v>352</v>
      </c>
      <c r="M241">
        <v>4952</v>
      </c>
      <c r="N241" t="s">
        <v>353</v>
      </c>
      <c r="O241" t="e">
        <v>#N/A</v>
      </c>
      <c r="P241" t="e">
        <v>#N/A</v>
      </c>
      <c r="Q241" t="e">
        <v>#N/A</v>
      </c>
      <c r="R241">
        <v>365</v>
      </c>
      <c r="S241">
        <v>0.244115468</v>
      </c>
      <c r="T241">
        <f t="shared" si="26"/>
        <v>6.6880950136986297E-4</v>
      </c>
      <c r="U241">
        <f t="shared" si="27"/>
        <v>1.1624546095238095E-2</v>
      </c>
      <c r="V241">
        <v>0</v>
      </c>
      <c r="W241" t="s">
        <v>95</v>
      </c>
      <c r="X241" t="s">
        <v>96</v>
      </c>
      <c r="Y241" t="s">
        <v>96</v>
      </c>
      <c r="Z241" t="s">
        <v>1713</v>
      </c>
      <c r="AA241" t="e">
        <v>#N/A</v>
      </c>
      <c r="AB241" s="2">
        <v>15070102000561</v>
      </c>
      <c r="AC241" t="e">
        <v>#N/A</v>
      </c>
      <c r="AD241" t="s">
        <v>148</v>
      </c>
      <c r="AE241" t="s">
        <v>352</v>
      </c>
      <c r="AF241">
        <v>2015</v>
      </c>
      <c r="AG241" s="2">
        <v>110010062314</v>
      </c>
      <c r="AH241" s="2">
        <v>110010062314</v>
      </c>
      <c r="AL241">
        <v>2023</v>
      </c>
      <c r="AM241">
        <v>15070102000561</v>
      </c>
      <c r="AO241">
        <v>2.14</v>
      </c>
      <c r="AP241" t="s">
        <v>101</v>
      </c>
      <c r="AQ241">
        <v>0</v>
      </c>
      <c r="AR241" t="s">
        <v>102</v>
      </c>
      <c r="AS241">
        <v>0</v>
      </c>
      <c r="AT241">
        <v>0</v>
      </c>
      <c r="AU241" t="s">
        <v>101</v>
      </c>
      <c r="AV241" t="s">
        <v>101</v>
      </c>
      <c r="AW241" t="s">
        <v>101</v>
      </c>
      <c r="AX241" t="s">
        <v>101</v>
      </c>
      <c r="AY241" t="s">
        <v>101</v>
      </c>
      <c r="AZ241" t="s">
        <v>101</v>
      </c>
      <c r="BA241" t="s">
        <v>101</v>
      </c>
      <c r="BB241" t="s">
        <v>101</v>
      </c>
      <c r="BC241" t="s">
        <v>101</v>
      </c>
      <c r="BD241" t="s">
        <v>101</v>
      </c>
      <c r="BE241" t="s">
        <v>101</v>
      </c>
      <c r="BF241" t="s">
        <v>101</v>
      </c>
      <c r="BG241" t="s">
        <v>101</v>
      </c>
      <c r="BH241" t="s">
        <v>101</v>
      </c>
      <c r="BI241" t="s">
        <v>101</v>
      </c>
      <c r="BJ241" t="s">
        <v>101</v>
      </c>
      <c r="BK241" t="s">
        <v>101</v>
      </c>
      <c r="BL241" t="s">
        <v>101</v>
      </c>
      <c r="BM241" t="s">
        <v>101</v>
      </c>
      <c r="BN241" t="s">
        <v>101</v>
      </c>
      <c r="BO241" t="s">
        <v>101</v>
      </c>
      <c r="BP241" t="s">
        <v>101</v>
      </c>
      <c r="BQ241" t="s">
        <v>101</v>
      </c>
      <c r="BR241" t="s">
        <v>101</v>
      </c>
      <c r="BS241" t="s">
        <v>374</v>
      </c>
      <c r="BT241" t="s">
        <v>101</v>
      </c>
      <c r="BU241" t="s">
        <v>374</v>
      </c>
      <c r="BV241" t="s">
        <v>101</v>
      </c>
      <c r="BW241" t="s">
        <v>374</v>
      </c>
      <c r="BX241" t="s">
        <v>101</v>
      </c>
      <c r="BY241" t="s">
        <v>101</v>
      </c>
      <c r="BZ241" t="s">
        <v>101</v>
      </c>
      <c r="CA241" t="s">
        <v>101</v>
      </c>
      <c r="CB241" t="s">
        <v>101</v>
      </c>
      <c r="CC241" t="s">
        <v>101</v>
      </c>
      <c r="CD241" t="s">
        <v>101</v>
      </c>
      <c r="CE241" t="s">
        <v>101</v>
      </c>
      <c r="CF241" t="s">
        <v>101</v>
      </c>
      <c r="CG241" t="s">
        <v>101</v>
      </c>
      <c r="CH241" t="s">
        <v>101</v>
      </c>
      <c r="CI241" t="s">
        <v>101</v>
      </c>
    </row>
    <row r="242" spans="1:87" x14ac:dyDescent="0.25">
      <c r="A242" s="2">
        <v>110010062528</v>
      </c>
      <c r="B242">
        <v>2015</v>
      </c>
      <c r="C242" t="s">
        <v>1714</v>
      </c>
      <c r="D242" t="s">
        <v>1715</v>
      </c>
      <c r="E242" t="s">
        <v>1716</v>
      </c>
      <c r="F242" t="s">
        <v>548</v>
      </c>
      <c r="G242">
        <v>85346</v>
      </c>
      <c r="H242">
        <v>33.708300000000001</v>
      </c>
      <c r="I242">
        <v>-114.2206</v>
      </c>
      <c r="J242" t="e">
        <v>#N/A</v>
      </c>
      <c r="K242" s="2">
        <v>110010062528</v>
      </c>
      <c r="L242" t="s">
        <v>352</v>
      </c>
      <c r="M242">
        <v>4952</v>
      </c>
      <c r="N242" t="s">
        <v>353</v>
      </c>
      <c r="O242" t="e">
        <v>#N/A</v>
      </c>
      <c r="P242" t="e">
        <v>#N/A</v>
      </c>
      <c r="Q242" t="e">
        <v>#N/A</v>
      </c>
      <c r="R242">
        <v>365</v>
      </c>
      <c r="S242">
        <v>0.292192538</v>
      </c>
      <c r="T242">
        <f t="shared" si="26"/>
        <v>8.0052750136986304E-4</v>
      </c>
      <c r="U242">
        <f t="shared" si="27"/>
        <v>1.391393038095238E-2</v>
      </c>
      <c r="V242">
        <v>0</v>
      </c>
      <c r="W242" t="s">
        <v>95</v>
      </c>
      <c r="X242" t="s">
        <v>96</v>
      </c>
      <c r="Y242" t="s">
        <v>96</v>
      </c>
      <c r="Z242" t="s">
        <v>1717</v>
      </c>
      <c r="AA242" t="e">
        <v>#N/A</v>
      </c>
      <c r="AB242" s="2">
        <v>15060106000006</v>
      </c>
      <c r="AC242" t="e">
        <v>#N/A</v>
      </c>
      <c r="AD242" t="s">
        <v>148</v>
      </c>
      <c r="AE242" t="s">
        <v>352</v>
      </c>
      <c r="AF242">
        <v>2015</v>
      </c>
      <c r="AG242" s="2">
        <v>110010062528</v>
      </c>
      <c r="AH242" s="2">
        <v>110010062528</v>
      </c>
      <c r="AL242">
        <v>2023</v>
      </c>
      <c r="AM242">
        <v>15060106000006</v>
      </c>
      <c r="AO242">
        <v>0.9</v>
      </c>
      <c r="AP242" t="s">
        <v>101</v>
      </c>
      <c r="AQ242">
        <v>0.174916666666667</v>
      </c>
      <c r="AR242" t="s">
        <v>102</v>
      </c>
      <c r="AS242">
        <v>0.174916666666667</v>
      </c>
      <c r="AT242">
        <v>0.270636314166667</v>
      </c>
      <c r="AU242">
        <v>20479734</v>
      </c>
      <c r="AV242" t="s">
        <v>1718</v>
      </c>
      <c r="AW242">
        <v>7</v>
      </c>
      <c r="AX242">
        <v>2107.212</v>
      </c>
      <c r="AY242">
        <v>2068.0729999999999</v>
      </c>
      <c r="AZ242">
        <v>2714.93</v>
      </c>
      <c r="BA242">
        <v>3273.7159999999999</v>
      </c>
      <c r="BB242">
        <v>2622.915</v>
      </c>
      <c r="BC242">
        <v>2465.0189999999998</v>
      </c>
      <c r="BD242">
        <v>2259.098</v>
      </c>
      <c r="BE242">
        <v>2524.605</v>
      </c>
      <c r="BF242">
        <v>2014.644</v>
      </c>
      <c r="BG242">
        <v>1643.8689999999999</v>
      </c>
      <c r="BH242">
        <v>1031.5550000000001</v>
      </c>
      <c r="BI242">
        <v>404.56299999999999</v>
      </c>
      <c r="BJ242">
        <v>1065.296</v>
      </c>
      <c r="BK242" t="s">
        <v>65</v>
      </c>
      <c r="BL242">
        <v>404.56299999999999</v>
      </c>
      <c r="BM242">
        <v>989.151589242054</v>
      </c>
      <c r="BN242">
        <v>671.87598028101695</v>
      </c>
      <c r="BO242">
        <v>5152.1075794621001</v>
      </c>
      <c r="BP242">
        <v>2419.5236391443</v>
      </c>
      <c r="BQ242">
        <v>0.66170247962510198</v>
      </c>
      <c r="BR242">
        <v>989.151589242054</v>
      </c>
      <c r="BS242" t="s">
        <v>104</v>
      </c>
      <c r="BT242">
        <v>2419.5236391443</v>
      </c>
      <c r="BU242" t="s">
        <v>105</v>
      </c>
      <c r="BV242">
        <v>671.87598028101695</v>
      </c>
      <c r="BW242" t="s">
        <v>106</v>
      </c>
      <c r="BX242" s="8">
        <f>($T242*'Conversion Factors'!$B$3)/($BV242*'Conversion Factors'!$B$4)</f>
        <v>1.1914810543383865E-3</v>
      </c>
      <c r="BY242" s="8">
        <f>($T242*'Conversion Factors'!$B$3)/($BR242*'Conversion Factors'!$B$4)</f>
        <v>8.0930719828623454E-4</v>
      </c>
      <c r="BZ242" s="8">
        <f>($T242*'Conversion Factors'!$B$3)/($BT242*'Conversion Factors'!$B$4)</f>
        <v>3.3086161607124507E-4</v>
      </c>
      <c r="CA242" s="8">
        <f>($U242*'Conversion Factors'!$B$3)/($BV242*'Conversion Factors'!$B$4)</f>
        <v>2.0709075468262429E-2</v>
      </c>
      <c r="CB242" s="8">
        <f>($U242*'Conversion Factors'!$B$3)/($BR242*'Conversion Factors'!$B$4)</f>
        <v>1.4066529874975029E-2</v>
      </c>
      <c r="CC242" s="8">
        <f>($U242*'Conversion Factors'!$B$3)/($BT242*'Conversion Factors'!$B$4)</f>
        <v>5.7506899936192587E-3</v>
      </c>
      <c r="CD242" t="str">
        <f t="shared" si="30"/>
        <v>NO</v>
      </c>
      <c r="CE242" t="str">
        <f t="shared" si="31"/>
        <v>NO</v>
      </c>
      <c r="CF242" t="str">
        <f t="shared" si="32"/>
        <v>NO</v>
      </c>
      <c r="CG242" t="str">
        <f t="shared" si="33"/>
        <v>NO</v>
      </c>
      <c r="CH242" s="8">
        <f t="shared" si="28"/>
        <v>4.3143907225546725E-5</v>
      </c>
      <c r="CI242" t="str">
        <f t="shared" si="29"/>
        <v>NO</v>
      </c>
    </row>
    <row r="243" spans="1:87" x14ac:dyDescent="0.25">
      <c r="A243" s="2">
        <v>110010062546</v>
      </c>
      <c r="B243">
        <v>2016</v>
      </c>
      <c r="C243" t="s">
        <v>1719</v>
      </c>
      <c r="D243" t="s">
        <v>1720</v>
      </c>
      <c r="E243" t="s">
        <v>1721</v>
      </c>
      <c r="F243" t="s">
        <v>548</v>
      </c>
      <c r="G243">
        <v>86020</v>
      </c>
      <c r="H243">
        <v>36.30301</v>
      </c>
      <c r="I243">
        <v>-111.45966</v>
      </c>
      <c r="J243" t="e">
        <v>#N/A</v>
      </c>
      <c r="K243" s="2">
        <v>110010062546</v>
      </c>
      <c r="L243" t="s">
        <v>352</v>
      </c>
      <c r="M243">
        <v>4952</v>
      </c>
      <c r="N243" t="s">
        <v>353</v>
      </c>
      <c r="O243" t="e">
        <v>#N/A</v>
      </c>
      <c r="P243" t="e">
        <v>#N/A</v>
      </c>
      <c r="Q243" t="e">
        <v>#N/A</v>
      </c>
      <c r="R243">
        <v>365</v>
      </c>
      <c r="S243">
        <v>9.4545908999999997E-2</v>
      </c>
      <c r="T243">
        <f t="shared" si="26"/>
        <v>2.5902988767123288E-4</v>
      </c>
      <c r="U243">
        <f t="shared" si="27"/>
        <v>4.5021861428571428E-3</v>
      </c>
      <c r="V243">
        <v>0</v>
      </c>
      <c r="W243" t="s">
        <v>95</v>
      </c>
      <c r="X243" t="s">
        <v>96</v>
      </c>
      <c r="Y243" t="s">
        <v>96</v>
      </c>
      <c r="Z243" t="s">
        <v>1722</v>
      </c>
      <c r="AA243" t="s">
        <v>1723</v>
      </c>
      <c r="AB243" s="2">
        <v>15020016000585</v>
      </c>
      <c r="AC243" t="e">
        <v>#N/A</v>
      </c>
      <c r="AD243" t="e">
        <v>#N/A</v>
      </c>
      <c r="AE243" t="e">
        <v>#N/A</v>
      </c>
      <c r="AF243">
        <v>2015</v>
      </c>
      <c r="AG243" s="2">
        <v>110010062546</v>
      </c>
      <c r="AH243" s="2">
        <v>110010062546</v>
      </c>
      <c r="AL243">
        <v>2023</v>
      </c>
      <c r="AM243">
        <v>15020016000585</v>
      </c>
      <c r="AN243" t="s">
        <v>1723</v>
      </c>
      <c r="AO243" t="s">
        <v>101</v>
      </c>
      <c r="AP243">
        <v>5.3999999999999999E-2</v>
      </c>
      <c r="AQ243">
        <v>9.8812499999999994E-3</v>
      </c>
      <c r="AR243" t="s">
        <v>102</v>
      </c>
      <c r="AS243">
        <v>5.3999999999999999E-2</v>
      </c>
      <c r="AT243">
        <v>8.355042E-2</v>
      </c>
      <c r="AU243">
        <v>20518145</v>
      </c>
      <c r="AV243" t="s">
        <v>101</v>
      </c>
      <c r="AW243">
        <v>8</v>
      </c>
      <c r="AX243">
        <v>0</v>
      </c>
      <c r="AY243">
        <v>0</v>
      </c>
      <c r="AZ243">
        <v>0</v>
      </c>
      <c r="BA243">
        <v>0</v>
      </c>
      <c r="BB243">
        <v>0</v>
      </c>
      <c r="BC243">
        <v>0</v>
      </c>
      <c r="BD243">
        <v>0</v>
      </c>
      <c r="BE243">
        <v>0</v>
      </c>
      <c r="BF243">
        <v>0</v>
      </c>
      <c r="BG243">
        <v>0</v>
      </c>
      <c r="BH243">
        <v>0</v>
      </c>
      <c r="BI243">
        <v>0</v>
      </c>
      <c r="BJ243">
        <v>0</v>
      </c>
      <c r="BK243" t="s">
        <v>55</v>
      </c>
      <c r="BL243">
        <v>0</v>
      </c>
      <c r="BM243">
        <v>0</v>
      </c>
      <c r="BN243">
        <v>0</v>
      </c>
      <c r="BO243">
        <v>0</v>
      </c>
      <c r="BP243">
        <v>0</v>
      </c>
      <c r="BQ243">
        <v>0.20427975550122299</v>
      </c>
      <c r="BR243">
        <v>0.20427975550122299</v>
      </c>
      <c r="BS243" t="s">
        <v>176</v>
      </c>
      <c r="BT243">
        <v>0.20427975550122299</v>
      </c>
      <c r="BU243" t="s">
        <v>176</v>
      </c>
      <c r="BV243">
        <v>0.20427975550122299</v>
      </c>
      <c r="BW243" t="s">
        <v>176</v>
      </c>
      <c r="BX243" s="8">
        <f>($T243*'Conversion Factors'!$B$3)/($BV243*'Conversion Factors'!$B$4)</f>
        <v>1.2680154577024747</v>
      </c>
      <c r="BY243" s="8">
        <f>($T243*'Conversion Factors'!$B$3)/($BR243*'Conversion Factors'!$B$4)</f>
        <v>1.2680154577024747</v>
      </c>
      <c r="BZ243" s="8">
        <f>($T243*'Conversion Factors'!$B$3)/($BT243*'Conversion Factors'!$B$4)</f>
        <v>1.2680154577024747</v>
      </c>
      <c r="CA243" s="8">
        <f>($U243*'Conversion Factors'!$B$3)/($BV243*'Conversion Factors'!$B$4)</f>
        <v>22.039316288638247</v>
      </c>
      <c r="CB243" s="8">
        <f>($U243*'Conversion Factors'!$B$3)/($BR243*'Conversion Factors'!$B$4)</f>
        <v>22.039316288638247</v>
      </c>
      <c r="CC243" s="8">
        <f>($U243*'Conversion Factors'!$B$3)/($BT243*'Conversion Factors'!$B$4)</f>
        <v>22.039316288638247</v>
      </c>
      <c r="CD243" t="str">
        <f t="shared" si="30"/>
        <v>NO</v>
      </c>
      <c r="CE243" t="str">
        <f t="shared" si="31"/>
        <v>NO</v>
      </c>
      <c r="CF243" t="str">
        <f t="shared" si="32"/>
        <v>NO</v>
      </c>
      <c r="CG243" t="str">
        <f t="shared" si="33"/>
        <v>NO</v>
      </c>
      <c r="CH243" s="8">
        <f t="shared" si="28"/>
        <v>4.5915242267996349E-2</v>
      </c>
      <c r="CI243" t="str">
        <f t="shared" si="29"/>
        <v>NO</v>
      </c>
    </row>
    <row r="244" spans="1:87" x14ac:dyDescent="0.25">
      <c r="A244" s="2">
        <v>110010062644</v>
      </c>
      <c r="B244">
        <v>2015</v>
      </c>
      <c r="C244" t="s">
        <v>1724</v>
      </c>
      <c r="D244" t="s">
        <v>1725</v>
      </c>
      <c r="E244" t="s">
        <v>1726</v>
      </c>
      <c r="F244" t="s">
        <v>548</v>
      </c>
      <c r="G244">
        <v>86401</v>
      </c>
      <c r="H244">
        <v>35.16666</v>
      </c>
      <c r="I244">
        <v>-113.78333000000001</v>
      </c>
      <c r="J244" t="e">
        <v>#N/A</v>
      </c>
      <c r="K244" s="2">
        <v>110010062644</v>
      </c>
      <c r="L244" t="s">
        <v>93</v>
      </c>
      <c r="M244">
        <v>5541</v>
      </c>
      <c r="N244" t="s">
        <v>1727</v>
      </c>
      <c r="O244" t="e">
        <v>#N/A</v>
      </c>
      <c r="P244" t="e">
        <v>#N/A</v>
      </c>
      <c r="Q244" t="e">
        <v>#N/A</v>
      </c>
      <c r="R244">
        <v>250</v>
      </c>
      <c r="S244">
        <v>9.4634460000000004E-3</v>
      </c>
      <c r="T244">
        <f t="shared" si="26"/>
        <v>3.7853784000000003E-5</v>
      </c>
      <c r="U244">
        <f t="shared" si="27"/>
        <v>4.5064028571428571E-4</v>
      </c>
      <c r="V244">
        <v>0</v>
      </c>
      <c r="W244" t="s">
        <v>95</v>
      </c>
      <c r="X244" t="s">
        <v>96</v>
      </c>
      <c r="Y244" t="s">
        <v>96</v>
      </c>
      <c r="Z244" t="s">
        <v>1728</v>
      </c>
      <c r="AA244" t="e">
        <v>#N/A</v>
      </c>
      <c r="AB244" s="2">
        <v>15060106000200</v>
      </c>
      <c r="AC244" t="e">
        <v>#N/A</v>
      </c>
      <c r="AD244" t="s">
        <v>148</v>
      </c>
      <c r="AE244" t="s">
        <v>116</v>
      </c>
      <c r="AF244">
        <v>2015</v>
      </c>
      <c r="AG244" s="2">
        <v>110010062644</v>
      </c>
      <c r="AH244" s="2">
        <v>110010062644</v>
      </c>
      <c r="AL244">
        <v>2023</v>
      </c>
      <c r="AM244">
        <v>15060106000200</v>
      </c>
      <c r="AO244">
        <v>0.08</v>
      </c>
      <c r="AP244" t="s">
        <v>101</v>
      </c>
      <c r="AQ244">
        <v>3.2833333333333298E-2</v>
      </c>
      <c r="AR244" t="s">
        <v>102</v>
      </c>
      <c r="AS244">
        <v>3.2833333333333298E-2</v>
      </c>
      <c r="AT244">
        <v>5.08007183333333E-2</v>
      </c>
      <c r="AU244" t="s">
        <v>101</v>
      </c>
      <c r="AV244" t="s">
        <v>101</v>
      </c>
      <c r="AW244" t="s">
        <v>101</v>
      </c>
      <c r="AX244" t="s">
        <v>101</v>
      </c>
      <c r="AY244" t="s">
        <v>101</v>
      </c>
      <c r="AZ244" t="s">
        <v>101</v>
      </c>
      <c r="BA244" t="s">
        <v>101</v>
      </c>
      <c r="BB244" t="s">
        <v>101</v>
      </c>
      <c r="BC244" t="s">
        <v>101</v>
      </c>
      <c r="BD244" t="s">
        <v>101</v>
      </c>
      <c r="BE244" t="s">
        <v>101</v>
      </c>
      <c r="BF244" t="s">
        <v>101</v>
      </c>
      <c r="BG244" t="s">
        <v>101</v>
      </c>
      <c r="BH244" t="s">
        <v>101</v>
      </c>
      <c r="BI244" t="s">
        <v>101</v>
      </c>
      <c r="BJ244" t="s">
        <v>101</v>
      </c>
      <c r="BK244" t="s">
        <v>101</v>
      </c>
      <c r="BL244" t="s">
        <v>101</v>
      </c>
      <c r="BM244" t="s">
        <v>101</v>
      </c>
      <c r="BN244" t="s">
        <v>101</v>
      </c>
      <c r="BO244" t="s">
        <v>101</v>
      </c>
      <c r="BP244" t="s">
        <v>101</v>
      </c>
      <c r="BQ244" t="s">
        <v>101</v>
      </c>
      <c r="BR244" t="s">
        <v>101</v>
      </c>
      <c r="BS244" t="s">
        <v>374</v>
      </c>
      <c r="BT244" t="s">
        <v>101</v>
      </c>
      <c r="BU244" t="s">
        <v>374</v>
      </c>
      <c r="BV244" t="s">
        <v>101</v>
      </c>
      <c r="BW244" t="s">
        <v>374</v>
      </c>
      <c r="BX244" t="s">
        <v>101</v>
      </c>
      <c r="BY244" t="s">
        <v>101</v>
      </c>
      <c r="BZ244" t="s">
        <v>101</v>
      </c>
      <c r="CA244" t="s">
        <v>101</v>
      </c>
      <c r="CB244" t="s">
        <v>101</v>
      </c>
      <c r="CC244" t="s">
        <v>101</v>
      </c>
      <c r="CD244" t="s">
        <v>101</v>
      </c>
      <c r="CE244" t="s">
        <v>101</v>
      </c>
      <c r="CF244" t="s">
        <v>101</v>
      </c>
      <c r="CG244" t="s">
        <v>101</v>
      </c>
      <c r="CH244" t="s">
        <v>101</v>
      </c>
      <c r="CI244" t="s">
        <v>101</v>
      </c>
    </row>
    <row r="245" spans="1:87" x14ac:dyDescent="0.25">
      <c r="A245" s="2">
        <v>110010062680</v>
      </c>
      <c r="B245">
        <v>2016</v>
      </c>
      <c r="C245" t="s">
        <v>1729</v>
      </c>
      <c r="D245" t="s">
        <v>1730</v>
      </c>
      <c r="E245" t="s">
        <v>1731</v>
      </c>
      <c r="F245" t="s">
        <v>548</v>
      </c>
      <c r="G245">
        <v>86503</v>
      </c>
      <c r="H245">
        <v>36.179194000000003</v>
      </c>
      <c r="I245">
        <v>-109.58580600000001</v>
      </c>
      <c r="J245" t="e">
        <v>#N/A</v>
      </c>
      <c r="K245" s="2">
        <v>110010062680</v>
      </c>
      <c r="L245" t="s">
        <v>352</v>
      </c>
      <c r="M245">
        <v>4952</v>
      </c>
      <c r="N245" t="s">
        <v>353</v>
      </c>
      <c r="O245" t="e">
        <v>#N/A</v>
      </c>
      <c r="P245" t="e">
        <v>#N/A</v>
      </c>
      <c r="Q245" t="e">
        <v>#N/A</v>
      </c>
      <c r="R245">
        <v>365</v>
      </c>
      <c r="S245">
        <v>4.1089960000000003</v>
      </c>
      <c r="T245">
        <f t="shared" si="26"/>
        <v>1.1257523287671234E-2</v>
      </c>
      <c r="U245">
        <f t="shared" si="27"/>
        <v>0.1956664761904762</v>
      </c>
      <c r="V245">
        <v>0</v>
      </c>
      <c r="W245" t="s">
        <v>95</v>
      </c>
      <c r="X245" t="s">
        <v>96</v>
      </c>
      <c r="Y245" t="s">
        <v>96</v>
      </c>
      <c r="Z245" t="s">
        <v>1732</v>
      </c>
      <c r="AA245" t="s">
        <v>1733</v>
      </c>
      <c r="AB245" s="2">
        <v>14080204000110</v>
      </c>
      <c r="AC245" t="e">
        <v>#N/A</v>
      </c>
      <c r="AD245" t="s">
        <v>148</v>
      </c>
      <c r="AE245" t="s">
        <v>352</v>
      </c>
      <c r="AF245">
        <v>2015</v>
      </c>
      <c r="AG245" s="2">
        <v>110010062680</v>
      </c>
      <c r="AH245" s="2">
        <v>110010062680</v>
      </c>
      <c r="AL245">
        <v>2023</v>
      </c>
      <c r="AM245">
        <v>14080204000110</v>
      </c>
      <c r="AN245" t="s">
        <v>1733</v>
      </c>
      <c r="AO245">
        <v>0.78300000000000003</v>
      </c>
      <c r="AP245">
        <v>0.45</v>
      </c>
      <c r="AQ245">
        <v>0.24841666666666701</v>
      </c>
      <c r="AR245" t="s">
        <v>102</v>
      </c>
      <c r="AS245">
        <v>0.45</v>
      </c>
      <c r="AT245">
        <v>0.69625349999999997</v>
      </c>
      <c r="AU245">
        <v>1409895</v>
      </c>
      <c r="AV245" t="s">
        <v>1734</v>
      </c>
      <c r="AW245">
        <v>5</v>
      </c>
      <c r="AX245">
        <v>21.795000000000002</v>
      </c>
      <c r="AY245">
        <v>0</v>
      </c>
      <c r="AZ245">
        <v>35.679000000000002</v>
      </c>
      <c r="BA245">
        <v>71.826999999999998</v>
      </c>
      <c r="BB245">
        <v>49.258000000000003</v>
      </c>
      <c r="BC245">
        <v>39.954000000000001</v>
      </c>
      <c r="BD245">
        <v>2E-3</v>
      </c>
      <c r="BE245">
        <v>26.888000000000002</v>
      </c>
      <c r="BF245">
        <v>20.335999999999999</v>
      </c>
      <c r="BG245">
        <v>11.289</v>
      </c>
      <c r="BH245">
        <v>12.432</v>
      </c>
      <c r="BI245">
        <v>17.318000000000001</v>
      </c>
      <c r="BJ245">
        <v>0.128</v>
      </c>
      <c r="BK245" t="s">
        <v>55</v>
      </c>
      <c r="BL245">
        <v>2E-3</v>
      </c>
      <c r="BM245">
        <v>4.8899755501222502E-3</v>
      </c>
      <c r="BN245">
        <v>2.1605448831552099E-3</v>
      </c>
      <c r="BO245">
        <v>53.288508557457199</v>
      </c>
      <c r="BP245">
        <v>0.25862709609436801</v>
      </c>
      <c r="BQ245">
        <v>1.7023312958435199</v>
      </c>
      <c r="BR245">
        <v>1.7023312958435199</v>
      </c>
      <c r="BS245" t="s">
        <v>176</v>
      </c>
      <c r="BT245">
        <v>1.7023312958435199</v>
      </c>
      <c r="BU245" t="s">
        <v>176</v>
      </c>
      <c r="BV245">
        <v>1.7023312958435199</v>
      </c>
      <c r="BW245" t="s">
        <v>176</v>
      </c>
      <c r="BX245" s="8">
        <f>($T245*'Conversion Factors'!$B$3)/($BV245*'Conversion Factors'!$B$4)</f>
        <v>6.6130037761498324</v>
      </c>
      <c r="BY245" s="8">
        <f>($T245*'Conversion Factors'!$B$3)/($BR245*'Conversion Factors'!$B$4)</f>
        <v>6.6130037761498324</v>
      </c>
      <c r="BZ245" s="8">
        <f>($T245*'Conversion Factors'!$B$3)/($BT245*'Conversion Factors'!$B$4)</f>
        <v>6.6130037761498324</v>
      </c>
      <c r="CA245" s="8">
        <f>($U245*'Conversion Factors'!$B$3)/($BV245*'Conversion Factors'!$B$4)</f>
        <v>114.9403037283185</v>
      </c>
      <c r="CB245" s="8">
        <f>($U245*'Conversion Factors'!$B$3)/($BR245*'Conversion Factors'!$B$4)</f>
        <v>114.9403037283185</v>
      </c>
      <c r="CC245" s="8">
        <f>($U245*'Conversion Factors'!$B$3)/($BT245*'Conversion Factors'!$B$4)</f>
        <v>114.9403037283185</v>
      </c>
      <c r="CD245" t="str">
        <f t="shared" si="30"/>
        <v>NO</v>
      </c>
      <c r="CE245" t="str">
        <f t="shared" si="31"/>
        <v>NO</v>
      </c>
      <c r="CF245" t="str">
        <f t="shared" si="32"/>
        <v>NO</v>
      </c>
      <c r="CG245" t="str">
        <f t="shared" si="33"/>
        <v>NO</v>
      </c>
      <c r="CH245" s="8">
        <f t="shared" si="28"/>
        <v>0.23945896610066353</v>
      </c>
      <c r="CI245" t="str">
        <f t="shared" si="29"/>
        <v>NO</v>
      </c>
    </row>
    <row r="246" spans="1:87" x14ac:dyDescent="0.25">
      <c r="A246" s="2">
        <v>110010062699</v>
      </c>
      <c r="B246">
        <v>2018</v>
      </c>
      <c r="C246" t="s">
        <v>1735</v>
      </c>
      <c r="D246" t="s">
        <v>1736</v>
      </c>
      <c r="E246" t="s">
        <v>1737</v>
      </c>
      <c r="F246" t="s">
        <v>548</v>
      </c>
      <c r="G246">
        <v>86033</v>
      </c>
      <c r="H246">
        <v>36.733111000000001</v>
      </c>
      <c r="I246">
        <v>-110.230611</v>
      </c>
      <c r="J246" t="e">
        <v>#N/A</v>
      </c>
      <c r="K246" s="2">
        <v>110010062699</v>
      </c>
      <c r="L246" t="s">
        <v>352</v>
      </c>
      <c r="M246">
        <v>4952</v>
      </c>
      <c r="N246" t="s">
        <v>353</v>
      </c>
      <c r="O246" t="e">
        <v>#N/A</v>
      </c>
      <c r="P246" t="e">
        <v>#N/A</v>
      </c>
      <c r="Q246" t="e">
        <v>#N/A</v>
      </c>
      <c r="R246">
        <v>365</v>
      </c>
      <c r="S246">
        <v>0.57108080000000006</v>
      </c>
      <c r="T246">
        <f t="shared" si="26"/>
        <v>1.5646049315068496E-3</v>
      </c>
      <c r="U246">
        <f t="shared" si="27"/>
        <v>2.7194323809523812E-2</v>
      </c>
      <c r="V246">
        <v>0</v>
      </c>
      <c r="W246" t="s">
        <v>95</v>
      </c>
      <c r="X246" t="s">
        <v>96</v>
      </c>
      <c r="Y246" t="s">
        <v>96</v>
      </c>
      <c r="Z246" t="s">
        <v>1738</v>
      </c>
      <c r="AA246" t="s">
        <v>1739</v>
      </c>
      <c r="AB246" s="2">
        <v>14080204000704</v>
      </c>
      <c r="AC246" t="e">
        <v>#N/A</v>
      </c>
      <c r="AD246" t="s">
        <v>148</v>
      </c>
      <c r="AE246" t="s">
        <v>352</v>
      </c>
      <c r="AF246">
        <v>2015</v>
      </c>
      <c r="AG246" s="2">
        <v>110010062699</v>
      </c>
      <c r="AH246" s="2">
        <v>110010062699</v>
      </c>
      <c r="AL246">
        <v>2023</v>
      </c>
      <c r="AM246">
        <v>14080204000704</v>
      </c>
      <c r="AN246" t="s">
        <v>1739</v>
      </c>
      <c r="AO246">
        <v>0.9</v>
      </c>
      <c r="AP246">
        <v>0.27</v>
      </c>
      <c r="AQ246">
        <v>0.13891666666666699</v>
      </c>
      <c r="AR246" t="s">
        <v>102</v>
      </c>
      <c r="AS246">
        <v>0.27</v>
      </c>
      <c r="AT246">
        <v>0.41775210000000002</v>
      </c>
      <c r="AU246">
        <v>1406669</v>
      </c>
      <c r="AV246" t="s">
        <v>101</v>
      </c>
      <c r="AW246">
        <v>1</v>
      </c>
      <c r="AX246">
        <v>0.156</v>
      </c>
      <c r="AY246">
        <v>0</v>
      </c>
      <c r="AZ246">
        <v>8.5000000000000006E-2</v>
      </c>
      <c r="BA246">
        <v>2.37</v>
      </c>
      <c r="BB246">
        <v>2.5009999999999999</v>
      </c>
      <c r="BC246">
        <v>0.33300000000000002</v>
      </c>
      <c r="BD246">
        <v>2.4E-2</v>
      </c>
      <c r="BE246">
        <v>0.108</v>
      </c>
      <c r="BF246">
        <v>8.5000000000000006E-2</v>
      </c>
      <c r="BG246">
        <v>8.4000000000000005E-2</v>
      </c>
      <c r="BH246">
        <v>0.13100000000000001</v>
      </c>
      <c r="BI246">
        <v>0.20300000000000001</v>
      </c>
      <c r="BJ246">
        <v>0</v>
      </c>
      <c r="BK246" t="s">
        <v>55</v>
      </c>
      <c r="BL246">
        <v>2.4E-2</v>
      </c>
      <c r="BM246">
        <v>5.8679706601466999E-2</v>
      </c>
      <c r="BN246">
        <v>2.8296434702366501E-2</v>
      </c>
      <c r="BO246">
        <v>0.38141809290953499</v>
      </c>
      <c r="BP246">
        <v>0.10343228724489301</v>
      </c>
      <c r="BQ246">
        <v>1.02139877750611</v>
      </c>
      <c r="BR246">
        <v>1.02139877750611</v>
      </c>
      <c r="BS246" t="s">
        <v>176</v>
      </c>
      <c r="BT246">
        <v>1.02139877750611</v>
      </c>
      <c r="BU246" t="s">
        <v>176</v>
      </c>
      <c r="BV246">
        <v>1.02139877750611</v>
      </c>
      <c r="BW246" t="s">
        <v>176</v>
      </c>
      <c r="BX246" s="8">
        <f>($T246*'Conversion Factors'!$B$3)/($BV246*'Conversion Factors'!$B$4)</f>
        <v>1.5318257334584389</v>
      </c>
      <c r="BY246" s="8">
        <f>($T246*'Conversion Factors'!$B$3)/($BR246*'Conversion Factors'!$B$4)</f>
        <v>1.5318257334584389</v>
      </c>
      <c r="BZ246" s="8">
        <f>($T246*'Conversion Factors'!$B$3)/($BT246*'Conversion Factors'!$B$4)</f>
        <v>1.5318257334584389</v>
      </c>
      <c r="CA246" s="8">
        <f>($U246*'Conversion Factors'!$B$3)/($BV246*'Conversion Factors'!$B$4)</f>
        <v>26.62459012915858</v>
      </c>
      <c r="CB246" s="8">
        <f>($U246*'Conversion Factors'!$B$3)/($BR246*'Conversion Factors'!$B$4)</f>
        <v>26.62459012915858</v>
      </c>
      <c r="CC246" s="8">
        <f>($U246*'Conversion Factors'!$B$3)/($BT246*'Conversion Factors'!$B$4)</f>
        <v>26.62459012915858</v>
      </c>
      <c r="CD246" t="str">
        <f t="shared" si="30"/>
        <v>NO</v>
      </c>
      <c r="CE246" t="str">
        <f t="shared" si="31"/>
        <v>NO</v>
      </c>
      <c r="CF246" t="str">
        <f t="shared" si="32"/>
        <v>NO</v>
      </c>
      <c r="CG246" t="str">
        <f t="shared" si="33"/>
        <v>NO</v>
      </c>
      <c r="CH246" s="8">
        <f t="shared" si="28"/>
        <v>5.5467896102413712E-2</v>
      </c>
      <c r="CI246" t="str">
        <f t="shared" si="29"/>
        <v>NO</v>
      </c>
    </row>
    <row r="247" spans="1:87" x14ac:dyDescent="0.25">
      <c r="A247" s="2">
        <v>110010134185</v>
      </c>
      <c r="B247">
        <v>2017</v>
      </c>
      <c r="C247" t="s">
        <v>1740</v>
      </c>
      <c r="D247" t="s">
        <v>1741</v>
      </c>
      <c r="E247" t="s">
        <v>1742</v>
      </c>
      <c r="F247" t="s">
        <v>1743</v>
      </c>
      <c r="G247">
        <v>0</v>
      </c>
      <c r="H247">
        <v>37.041677</v>
      </c>
      <c r="I247">
        <v>-109.500685</v>
      </c>
      <c r="J247" t="e">
        <v>#N/A</v>
      </c>
      <c r="K247" s="2">
        <v>110010134185</v>
      </c>
      <c r="L247" t="s">
        <v>93</v>
      </c>
      <c r="M247">
        <v>1311</v>
      </c>
      <c r="N247" t="s">
        <v>1744</v>
      </c>
      <c r="O247" t="e">
        <v>#N/A</v>
      </c>
      <c r="P247" t="e">
        <v>#N/A</v>
      </c>
      <c r="Q247" t="e">
        <v>#N/A</v>
      </c>
      <c r="R247">
        <v>250</v>
      </c>
      <c r="S247">
        <v>1.96328E-3</v>
      </c>
      <c r="T247">
        <f t="shared" si="26"/>
        <v>7.8531199999999991E-6</v>
      </c>
      <c r="U247">
        <f t="shared" si="27"/>
        <v>9.3489523809523804E-5</v>
      </c>
      <c r="V247">
        <v>0</v>
      </c>
      <c r="W247" t="s">
        <v>95</v>
      </c>
      <c r="X247" t="s">
        <v>96</v>
      </c>
      <c r="Y247" t="s">
        <v>96</v>
      </c>
      <c r="Z247" t="s">
        <v>1745</v>
      </c>
      <c r="AA247" t="s">
        <v>1746</v>
      </c>
      <c r="AB247" s="2">
        <v>14080201000184</v>
      </c>
      <c r="AC247" t="e">
        <v>#N/A</v>
      </c>
      <c r="AD247" t="s">
        <v>148</v>
      </c>
      <c r="AE247" t="s">
        <v>116</v>
      </c>
      <c r="AF247">
        <v>2015</v>
      </c>
      <c r="AG247" s="2">
        <v>110010134185</v>
      </c>
      <c r="AH247" s="2">
        <v>110010134185</v>
      </c>
      <c r="AL247">
        <v>2023</v>
      </c>
      <c r="AM247">
        <v>14080201000184</v>
      </c>
      <c r="AN247" t="s">
        <v>1746</v>
      </c>
      <c r="AO247">
        <v>0.03</v>
      </c>
      <c r="AP247" t="s">
        <v>101</v>
      </c>
      <c r="AQ247">
        <v>4.9958333333333304E-3</v>
      </c>
      <c r="AR247" t="s">
        <v>102</v>
      </c>
      <c r="AS247">
        <v>4.9958333333333304E-3</v>
      </c>
      <c r="AT247">
        <v>7.7297032083333298E-3</v>
      </c>
      <c r="AU247">
        <v>1400116</v>
      </c>
      <c r="AV247" t="s">
        <v>101</v>
      </c>
      <c r="AW247">
        <v>1</v>
      </c>
      <c r="AX247">
        <v>0.21099999999999999</v>
      </c>
      <c r="AY247">
        <v>0</v>
      </c>
      <c r="AZ247">
        <v>2.7320000000000002</v>
      </c>
      <c r="BA247">
        <v>3.012</v>
      </c>
      <c r="BB247">
        <v>3.9780000000000002</v>
      </c>
      <c r="BC247">
        <v>0.46600000000000003</v>
      </c>
      <c r="BD247">
        <v>0</v>
      </c>
      <c r="BE247">
        <v>9.7000000000000003E-2</v>
      </c>
      <c r="BF247">
        <v>8.4000000000000005E-2</v>
      </c>
      <c r="BG247">
        <v>9.8000000000000004E-2</v>
      </c>
      <c r="BH247">
        <v>0.13500000000000001</v>
      </c>
      <c r="BI247">
        <v>0.27700000000000002</v>
      </c>
      <c r="BJ247">
        <v>0</v>
      </c>
      <c r="BK247" t="s">
        <v>55</v>
      </c>
      <c r="BL247">
        <v>8.4000000000000005E-2</v>
      </c>
      <c r="BM247">
        <v>0.205378973105135</v>
      </c>
      <c r="BN247">
        <v>0.103502528199007</v>
      </c>
      <c r="BO247">
        <v>0.51589242053789697</v>
      </c>
      <c r="BP247">
        <v>0.244112947794207</v>
      </c>
      <c r="BQ247">
        <v>1.8899029849225799E-2</v>
      </c>
      <c r="BR247">
        <v>0.205378973105135</v>
      </c>
      <c r="BS247" t="s">
        <v>104</v>
      </c>
      <c r="BT247">
        <v>0.244112947794207</v>
      </c>
      <c r="BU247" t="s">
        <v>105</v>
      </c>
      <c r="BV247">
        <v>0.103502528199007</v>
      </c>
      <c r="BW247" t="s">
        <v>106</v>
      </c>
      <c r="BX247" s="8">
        <f>($T247*'Conversion Factors'!$B$3)/($BV247*'Conversion Factors'!$B$4)</f>
        <v>7.5873702185328268E-2</v>
      </c>
      <c r="BY247" s="8">
        <f>($T247*'Conversion Factors'!$B$3)/($BR247*'Conversion Factors'!$B$4)</f>
        <v>3.8237215238095139E-2</v>
      </c>
      <c r="BZ247" s="8">
        <f>($T247*'Conversion Factors'!$B$3)/($BT247*'Conversion Factors'!$B$4)</f>
        <v>3.2170026501914049E-2</v>
      </c>
      <c r="CA247" s="8">
        <f>($U247*'Conversion Factors'!$B$3)/($BV247*'Conversion Factors'!$B$4)</f>
        <v>0.90325835934914611</v>
      </c>
      <c r="CB247" s="8">
        <f>($U247*'Conversion Factors'!$B$3)/($BR247*'Conversion Factors'!$B$4)</f>
        <v>0.45520494331065642</v>
      </c>
      <c r="CC247" s="8">
        <f>($U247*'Conversion Factors'!$B$3)/($BT247*'Conversion Factors'!$B$4)</f>
        <v>0.38297650597516725</v>
      </c>
      <c r="CD247" t="str">
        <f t="shared" si="30"/>
        <v>NO</v>
      </c>
      <c r="CE247" t="str">
        <f t="shared" si="31"/>
        <v>NO</v>
      </c>
      <c r="CF247" t="str">
        <f t="shared" si="32"/>
        <v>NO</v>
      </c>
      <c r="CG247" t="str">
        <f t="shared" si="33"/>
        <v>NO</v>
      </c>
      <c r="CH247" s="8">
        <f t="shared" si="28"/>
        <v>1.8817882486440545E-3</v>
      </c>
      <c r="CI247" t="str">
        <f t="shared" si="29"/>
        <v>NO</v>
      </c>
    </row>
    <row r="248" spans="1:87" x14ac:dyDescent="0.25">
      <c r="A248" s="2">
        <v>110010354810</v>
      </c>
      <c r="B248">
        <v>2015</v>
      </c>
      <c r="C248" t="s">
        <v>1747</v>
      </c>
      <c r="D248" t="s">
        <v>1748</v>
      </c>
      <c r="E248" t="s">
        <v>1093</v>
      </c>
      <c r="F248" t="s">
        <v>110</v>
      </c>
      <c r="G248">
        <v>8066</v>
      </c>
      <c r="H248">
        <v>39.837310000000002</v>
      </c>
      <c r="I248">
        <v>-75.224580000000003</v>
      </c>
      <c r="J248" t="e">
        <v>#N/A</v>
      </c>
      <c r="K248" s="2">
        <v>110010354810</v>
      </c>
      <c r="L248" t="s">
        <v>93</v>
      </c>
      <c r="M248">
        <v>4911</v>
      </c>
      <c r="N248" t="s">
        <v>610</v>
      </c>
      <c r="O248" t="e">
        <v>#N/A</v>
      </c>
      <c r="P248" t="e">
        <v>#N/A</v>
      </c>
      <c r="Q248" t="e">
        <v>#N/A</v>
      </c>
      <c r="R248">
        <v>250</v>
      </c>
      <c r="S248">
        <v>0.39142956000000001</v>
      </c>
      <c r="T248">
        <f t="shared" si="26"/>
        <v>1.5657182400000001E-3</v>
      </c>
      <c r="U248">
        <f t="shared" si="27"/>
        <v>1.8639502857142859E-2</v>
      </c>
      <c r="V248">
        <v>0</v>
      </c>
      <c r="W248" t="s">
        <v>95</v>
      </c>
      <c r="X248" t="s">
        <v>96</v>
      </c>
      <c r="Y248" t="s">
        <v>96</v>
      </c>
      <c r="Z248" t="s">
        <v>1749</v>
      </c>
      <c r="AA248" t="s">
        <v>136</v>
      </c>
      <c r="AB248" s="2">
        <v>2040202001766</v>
      </c>
      <c r="AC248" t="e">
        <v>#N/A</v>
      </c>
      <c r="AD248" t="s">
        <v>148</v>
      </c>
      <c r="AE248" t="s">
        <v>116</v>
      </c>
      <c r="AF248">
        <v>2015</v>
      </c>
      <c r="AG248" s="2">
        <v>110010354810</v>
      </c>
      <c r="AH248" s="2">
        <v>110010354810</v>
      </c>
      <c r="AL248">
        <v>2023</v>
      </c>
      <c r="AM248" s="1" t="s">
        <v>1750</v>
      </c>
      <c r="AN248" t="s">
        <v>136</v>
      </c>
      <c r="AO248" t="s">
        <v>101</v>
      </c>
      <c r="AP248" t="s">
        <v>101</v>
      </c>
      <c r="AQ248">
        <v>1.7867500000000001</v>
      </c>
      <c r="AR248" t="s">
        <v>102</v>
      </c>
      <c r="AS248">
        <v>1.7867500000000001</v>
      </c>
      <c r="AT248">
        <v>2.7645132024999999</v>
      </c>
      <c r="AU248">
        <v>4495022</v>
      </c>
      <c r="AV248" t="s">
        <v>1751</v>
      </c>
      <c r="AW248">
        <v>1</v>
      </c>
      <c r="AX248">
        <v>0.81200000000000006</v>
      </c>
      <c r="AY248">
        <v>4.4349999999999996</v>
      </c>
      <c r="AZ248">
        <v>10.962999999999999</v>
      </c>
      <c r="BA248">
        <v>7.73</v>
      </c>
      <c r="BB248">
        <v>1.347</v>
      </c>
      <c r="BC248">
        <v>1.089</v>
      </c>
      <c r="BD248">
        <v>0.90400000000000003</v>
      </c>
      <c r="BE248">
        <v>0.65900000000000003</v>
      </c>
      <c r="BF248">
        <v>0.55800000000000005</v>
      </c>
      <c r="BG248">
        <v>0.82299999999999995</v>
      </c>
      <c r="BH248">
        <v>0.94499999999999995</v>
      </c>
      <c r="BI248">
        <v>0.64300000000000002</v>
      </c>
      <c r="BJ248">
        <v>1.3080000000000001</v>
      </c>
      <c r="BK248" t="s">
        <v>62</v>
      </c>
      <c r="BL248">
        <v>0.55800000000000005</v>
      </c>
      <c r="BM248">
        <v>1.36430317848411</v>
      </c>
      <c r="BN248">
        <v>0.73494148745944698</v>
      </c>
      <c r="BO248">
        <v>1.98533007334963</v>
      </c>
      <c r="BP248">
        <v>1.3625229067277</v>
      </c>
      <c r="BQ248">
        <v>6.7592009841075802</v>
      </c>
      <c r="BR248">
        <v>6.7592009841075802</v>
      </c>
      <c r="BS248" t="s">
        <v>176</v>
      </c>
      <c r="BT248">
        <v>6.7592009841075802</v>
      </c>
      <c r="BU248" t="s">
        <v>176</v>
      </c>
      <c r="BV248">
        <v>6.7592009841075802</v>
      </c>
      <c r="BW248" t="s">
        <v>176</v>
      </c>
      <c r="BX248" s="8">
        <f>($T248*'Conversion Factors'!$B$3)/($BV248*'Conversion Factors'!$B$4)</f>
        <v>0.23164250385235771</v>
      </c>
      <c r="BY248" s="8">
        <f>($T248*'Conversion Factors'!$B$3)/($BR248*'Conversion Factors'!$B$4)</f>
        <v>0.23164250385235771</v>
      </c>
      <c r="BZ248" s="8">
        <f>($T248*'Conversion Factors'!$B$3)/($BT248*'Conversion Factors'!$B$4)</f>
        <v>0.23164250385235771</v>
      </c>
      <c r="CA248" s="8">
        <f>($U248*'Conversion Factors'!$B$3)/($BV248*'Conversion Factors'!$B$4)</f>
        <v>2.7576488553852108</v>
      </c>
      <c r="CB248" s="8">
        <f>($U248*'Conversion Factors'!$B$3)/($BR248*'Conversion Factors'!$B$4)</f>
        <v>2.7576488553852108</v>
      </c>
      <c r="CC248" s="8">
        <f>($U248*'Conversion Factors'!$B$3)/($BT248*'Conversion Factors'!$B$4)</f>
        <v>2.7576488553852108</v>
      </c>
      <c r="CD248" t="str">
        <f t="shared" si="30"/>
        <v>NO</v>
      </c>
      <c r="CE248" t="str">
        <f t="shared" si="31"/>
        <v>NO</v>
      </c>
      <c r="CF248" t="str">
        <f t="shared" si="32"/>
        <v>NO</v>
      </c>
      <c r="CG248" t="str">
        <f t="shared" si="33"/>
        <v>NO</v>
      </c>
      <c r="CH248" s="8">
        <f t="shared" si="28"/>
        <v>5.7451017820525224E-3</v>
      </c>
      <c r="CI248" t="str">
        <f t="shared" si="29"/>
        <v>NO</v>
      </c>
    </row>
    <row r="249" spans="1:87" x14ac:dyDescent="0.25">
      <c r="A249" s="2">
        <v>110010677829</v>
      </c>
      <c r="B249">
        <v>2015</v>
      </c>
      <c r="C249" t="s">
        <v>1752</v>
      </c>
      <c r="D249" t="s">
        <v>1753</v>
      </c>
      <c r="E249" t="s">
        <v>1754</v>
      </c>
      <c r="F249" t="s">
        <v>548</v>
      </c>
      <c r="G249">
        <v>85337</v>
      </c>
      <c r="H249">
        <v>32.970362000000002</v>
      </c>
      <c r="I249">
        <v>-112.73018399999999</v>
      </c>
      <c r="J249" t="e">
        <v>#N/A</v>
      </c>
      <c r="K249" s="2">
        <v>110010677829</v>
      </c>
      <c r="L249" t="s">
        <v>352</v>
      </c>
      <c r="M249">
        <v>4952</v>
      </c>
      <c r="N249" t="s">
        <v>353</v>
      </c>
      <c r="O249" t="e">
        <v>#N/A</v>
      </c>
      <c r="P249" t="e">
        <v>#N/A</v>
      </c>
      <c r="Q249" t="e">
        <v>#N/A</v>
      </c>
      <c r="R249">
        <v>365</v>
      </c>
      <c r="S249">
        <v>5.6433714000000003E-2</v>
      </c>
      <c r="T249">
        <f t="shared" si="26"/>
        <v>1.5461291506849316E-4</v>
      </c>
      <c r="U249">
        <f t="shared" si="27"/>
        <v>2.6873197142857144E-3</v>
      </c>
      <c r="V249">
        <v>0</v>
      </c>
      <c r="W249" t="s">
        <v>95</v>
      </c>
      <c r="X249" t="s">
        <v>96</v>
      </c>
      <c r="Y249" t="s">
        <v>96</v>
      </c>
      <c r="Z249" t="s">
        <v>1755</v>
      </c>
      <c r="AA249" t="e">
        <v>#N/A</v>
      </c>
      <c r="AB249" s="2">
        <v>15070101000221</v>
      </c>
      <c r="AC249" t="e">
        <v>#N/A</v>
      </c>
      <c r="AD249" t="s">
        <v>148</v>
      </c>
      <c r="AE249" t="s">
        <v>352</v>
      </c>
      <c r="AF249">
        <v>2015</v>
      </c>
      <c r="AG249" s="2">
        <v>110010677829</v>
      </c>
      <c r="AH249" s="2">
        <v>110010677829</v>
      </c>
      <c r="AL249">
        <v>2023</v>
      </c>
      <c r="AM249">
        <v>15070101000221</v>
      </c>
      <c r="AO249">
        <v>0.7</v>
      </c>
      <c r="AP249" t="s">
        <v>101</v>
      </c>
      <c r="AQ249">
        <v>0.17154166666666701</v>
      </c>
      <c r="AR249" t="s">
        <v>102</v>
      </c>
      <c r="AS249">
        <v>0.17154166666666701</v>
      </c>
      <c r="AT249">
        <v>0.26541441291666701</v>
      </c>
      <c r="AU249" t="s">
        <v>101</v>
      </c>
      <c r="AV249" t="s">
        <v>101</v>
      </c>
      <c r="AW249" t="s">
        <v>101</v>
      </c>
      <c r="AX249" t="s">
        <v>101</v>
      </c>
      <c r="AY249" t="s">
        <v>101</v>
      </c>
      <c r="AZ249" t="s">
        <v>101</v>
      </c>
      <c r="BA249" t="s">
        <v>101</v>
      </c>
      <c r="BB249" t="s">
        <v>101</v>
      </c>
      <c r="BC249" t="s">
        <v>101</v>
      </c>
      <c r="BD249" t="s">
        <v>101</v>
      </c>
      <c r="BE249" t="s">
        <v>101</v>
      </c>
      <c r="BF249" t="s">
        <v>101</v>
      </c>
      <c r="BG249" t="s">
        <v>101</v>
      </c>
      <c r="BH249" t="s">
        <v>101</v>
      </c>
      <c r="BI249" t="s">
        <v>101</v>
      </c>
      <c r="BJ249" t="s">
        <v>101</v>
      </c>
      <c r="BK249" t="s">
        <v>101</v>
      </c>
      <c r="BL249" t="s">
        <v>101</v>
      </c>
      <c r="BM249" t="s">
        <v>101</v>
      </c>
      <c r="BN249" t="s">
        <v>101</v>
      </c>
      <c r="BO249" t="s">
        <v>101</v>
      </c>
      <c r="BP249" t="s">
        <v>101</v>
      </c>
      <c r="BQ249" t="s">
        <v>101</v>
      </c>
      <c r="BR249" t="s">
        <v>101</v>
      </c>
      <c r="BS249" t="s">
        <v>374</v>
      </c>
      <c r="BT249" t="s">
        <v>101</v>
      </c>
      <c r="BU249" t="s">
        <v>374</v>
      </c>
      <c r="BV249" t="s">
        <v>101</v>
      </c>
      <c r="BW249" t="s">
        <v>374</v>
      </c>
      <c r="BX249" t="s">
        <v>101</v>
      </c>
      <c r="BY249" t="s">
        <v>101</v>
      </c>
      <c r="BZ249" t="s">
        <v>101</v>
      </c>
      <c r="CA249" t="s">
        <v>101</v>
      </c>
      <c r="CB249" t="s">
        <v>101</v>
      </c>
      <c r="CC249" t="s">
        <v>101</v>
      </c>
      <c r="CD249" t="s">
        <v>101</v>
      </c>
      <c r="CE249" t="s">
        <v>101</v>
      </c>
      <c r="CF249" t="s">
        <v>101</v>
      </c>
      <c r="CG249" t="s">
        <v>101</v>
      </c>
      <c r="CH249" t="s">
        <v>101</v>
      </c>
      <c r="CI249" t="s">
        <v>101</v>
      </c>
    </row>
    <row r="250" spans="1:87" x14ac:dyDescent="0.25">
      <c r="A250" s="2">
        <v>110010731262</v>
      </c>
      <c r="B250">
        <v>2018</v>
      </c>
      <c r="C250" t="s">
        <v>1756</v>
      </c>
      <c r="D250" t="s">
        <v>1757</v>
      </c>
      <c r="E250" t="s">
        <v>1758</v>
      </c>
      <c r="F250" t="s">
        <v>1139</v>
      </c>
      <c r="G250">
        <v>96746</v>
      </c>
      <c r="H250">
        <v>22.079093</v>
      </c>
      <c r="I250">
        <v>-159.35138900000001</v>
      </c>
      <c r="J250" t="e">
        <v>#N/A</v>
      </c>
      <c r="K250" s="2">
        <v>110010731262</v>
      </c>
      <c r="L250" t="s">
        <v>352</v>
      </c>
      <c r="M250">
        <v>4952</v>
      </c>
      <c r="N250" t="s">
        <v>353</v>
      </c>
      <c r="O250" t="e">
        <v>#N/A</v>
      </c>
      <c r="P250" t="e">
        <v>#N/A</v>
      </c>
      <c r="Q250" t="e">
        <v>#N/A</v>
      </c>
      <c r="R250">
        <v>365</v>
      </c>
      <c r="S250">
        <v>0.32742142499999999</v>
      </c>
      <c r="T250">
        <f t="shared" si="26"/>
        <v>8.9704499999999996E-4</v>
      </c>
      <c r="U250">
        <f t="shared" si="27"/>
        <v>1.5591496428571428E-2</v>
      </c>
      <c r="V250">
        <v>0</v>
      </c>
      <c r="W250" t="s">
        <v>95</v>
      </c>
      <c r="X250" t="s">
        <v>96</v>
      </c>
      <c r="Y250" t="s">
        <v>96</v>
      </c>
      <c r="Z250" t="s">
        <v>1759</v>
      </c>
      <c r="AA250" t="s">
        <v>1760</v>
      </c>
      <c r="AB250" s="2">
        <v>20070000000062</v>
      </c>
      <c r="AC250" t="e">
        <v>#N/A</v>
      </c>
      <c r="AD250" t="s">
        <v>148</v>
      </c>
      <c r="AE250" t="s">
        <v>352</v>
      </c>
      <c r="AF250">
        <v>2015</v>
      </c>
      <c r="AG250" s="2">
        <v>110010731262</v>
      </c>
      <c r="AH250" s="2">
        <v>110010731262</v>
      </c>
      <c r="AL250">
        <v>2023</v>
      </c>
      <c r="AM250">
        <v>20070000000062</v>
      </c>
      <c r="AN250" t="s">
        <v>1760</v>
      </c>
      <c r="AO250">
        <v>1.5</v>
      </c>
      <c r="AP250">
        <v>0.46100000000000002</v>
      </c>
      <c r="AQ250">
        <v>0.40391666666666698</v>
      </c>
      <c r="AR250" t="s">
        <v>102</v>
      </c>
      <c r="AS250">
        <v>0.46100000000000002</v>
      </c>
      <c r="AT250">
        <v>0.71327302999999997</v>
      </c>
      <c r="AU250" t="s">
        <v>101</v>
      </c>
      <c r="AV250" t="s">
        <v>101</v>
      </c>
      <c r="AW250" t="s">
        <v>101</v>
      </c>
      <c r="AX250" t="s">
        <v>101</v>
      </c>
      <c r="AY250" t="s">
        <v>101</v>
      </c>
      <c r="AZ250" t="s">
        <v>101</v>
      </c>
      <c r="BA250" t="s">
        <v>101</v>
      </c>
      <c r="BB250" t="s">
        <v>101</v>
      </c>
      <c r="BC250" t="s">
        <v>101</v>
      </c>
      <c r="BD250" t="s">
        <v>101</v>
      </c>
      <c r="BE250" t="s">
        <v>101</v>
      </c>
      <c r="BF250" t="s">
        <v>101</v>
      </c>
      <c r="BG250" t="s">
        <v>101</v>
      </c>
      <c r="BH250" t="s">
        <v>101</v>
      </c>
      <c r="BI250" t="s">
        <v>101</v>
      </c>
      <c r="BJ250" t="s">
        <v>101</v>
      </c>
      <c r="BK250" t="s">
        <v>101</v>
      </c>
      <c r="BL250" t="s">
        <v>101</v>
      </c>
      <c r="BM250" t="s">
        <v>101</v>
      </c>
      <c r="BN250" t="s">
        <v>101</v>
      </c>
      <c r="BO250" t="s">
        <v>101</v>
      </c>
      <c r="BP250" t="s">
        <v>101</v>
      </c>
      <c r="BQ250" t="s">
        <v>101</v>
      </c>
      <c r="BR250" t="s">
        <v>101</v>
      </c>
      <c r="BS250" t="s">
        <v>374</v>
      </c>
      <c r="BT250" t="s">
        <v>101</v>
      </c>
      <c r="BU250" t="s">
        <v>374</v>
      </c>
      <c r="BV250" t="s">
        <v>101</v>
      </c>
      <c r="BW250" t="s">
        <v>374</v>
      </c>
      <c r="BX250" t="s">
        <v>101</v>
      </c>
      <c r="BY250" t="s">
        <v>101</v>
      </c>
      <c r="BZ250" t="s">
        <v>101</v>
      </c>
      <c r="CA250" t="s">
        <v>101</v>
      </c>
      <c r="CB250" t="s">
        <v>101</v>
      </c>
      <c r="CC250" t="s">
        <v>101</v>
      </c>
      <c r="CD250" t="s">
        <v>101</v>
      </c>
      <c r="CE250" t="s">
        <v>101</v>
      </c>
      <c r="CF250" t="s">
        <v>101</v>
      </c>
      <c r="CG250" t="s">
        <v>101</v>
      </c>
      <c r="CH250" t="s">
        <v>101</v>
      </c>
      <c r="CI250" t="s">
        <v>101</v>
      </c>
    </row>
    <row r="251" spans="1:87" x14ac:dyDescent="0.25">
      <c r="A251" s="2">
        <v>110010844426</v>
      </c>
      <c r="B251">
        <v>2018</v>
      </c>
      <c r="C251" t="s">
        <v>1761</v>
      </c>
      <c r="D251" t="s">
        <v>1762</v>
      </c>
      <c r="E251" t="s">
        <v>1763</v>
      </c>
      <c r="F251" t="s">
        <v>1247</v>
      </c>
      <c r="G251">
        <v>222031606</v>
      </c>
      <c r="H251">
        <v>38.88223</v>
      </c>
      <c r="I251">
        <v>-77.112300000000005</v>
      </c>
      <c r="J251" t="e">
        <v>#N/A</v>
      </c>
      <c r="K251" s="2">
        <v>110010844426</v>
      </c>
      <c r="L251" t="s">
        <v>93</v>
      </c>
      <c r="M251">
        <v>4959</v>
      </c>
      <c r="N251" t="s">
        <v>1351</v>
      </c>
      <c r="O251" t="e">
        <v>#N/A</v>
      </c>
      <c r="P251" t="e">
        <v>#N/A</v>
      </c>
      <c r="Q251" t="e">
        <v>#N/A</v>
      </c>
      <c r="R251">
        <v>250</v>
      </c>
      <c r="S251">
        <v>1.4581300000000001E-4</v>
      </c>
      <c r="T251">
        <f t="shared" si="26"/>
        <v>5.8325200000000004E-7</v>
      </c>
      <c r="U251">
        <f t="shared" si="27"/>
        <v>6.9434761904761908E-6</v>
      </c>
      <c r="V251">
        <v>0</v>
      </c>
      <c r="W251" t="s">
        <v>95</v>
      </c>
      <c r="X251" t="s">
        <v>96</v>
      </c>
      <c r="Y251" t="s">
        <v>96</v>
      </c>
      <c r="Z251" t="s">
        <v>1764</v>
      </c>
      <c r="AA251" t="s">
        <v>1765</v>
      </c>
      <c r="AB251" s="3" t="s">
        <v>1766</v>
      </c>
      <c r="AC251" t="e">
        <v>#N/A</v>
      </c>
      <c r="AD251" t="s">
        <v>148</v>
      </c>
      <c r="AE251" t="s">
        <v>116</v>
      </c>
      <c r="AF251">
        <v>2015</v>
      </c>
      <c r="AG251" s="2">
        <v>110010844426</v>
      </c>
      <c r="AH251" s="2">
        <v>110010844426</v>
      </c>
      <c r="AL251">
        <v>2023</v>
      </c>
      <c r="AM251" s="1" t="s">
        <v>1766</v>
      </c>
      <c r="AN251" t="s">
        <v>1765</v>
      </c>
      <c r="AO251" t="s">
        <v>101</v>
      </c>
      <c r="AP251">
        <v>1.44E-2</v>
      </c>
      <c r="AQ251">
        <v>5.8999999999999998E-5</v>
      </c>
      <c r="AR251" t="s">
        <v>102</v>
      </c>
      <c r="AS251">
        <v>1.44E-2</v>
      </c>
      <c r="AT251">
        <v>2.2280112000000001E-2</v>
      </c>
      <c r="AU251">
        <v>22338723</v>
      </c>
      <c r="AV251" t="s">
        <v>1767</v>
      </c>
      <c r="AW251">
        <v>1</v>
      </c>
      <c r="AX251">
        <v>1.7470000000000001</v>
      </c>
      <c r="AY251">
        <v>8.609</v>
      </c>
      <c r="AZ251">
        <v>19.530999999999999</v>
      </c>
      <c r="BA251">
        <v>14.602</v>
      </c>
      <c r="BB251">
        <v>2.6080000000000001</v>
      </c>
      <c r="BC251">
        <v>2.177</v>
      </c>
      <c r="BD251">
        <v>1.774</v>
      </c>
      <c r="BE251">
        <v>1.206</v>
      </c>
      <c r="BF251">
        <v>1.0509999999999999</v>
      </c>
      <c r="BG251">
        <v>1.607</v>
      </c>
      <c r="BH251">
        <v>1.7749999999999999</v>
      </c>
      <c r="BI251">
        <v>1.4179999999999999</v>
      </c>
      <c r="BJ251">
        <v>2.794</v>
      </c>
      <c r="BK251" t="s">
        <v>62</v>
      </c>
      <c r="BL251">
        <v>1.0509999999999999</v>
      </c>
      <c r="BM251">
        <v>2.5696821515892401</v>
      </c>
      <c r="BN251">
        <v>1.4154683824257299</v>
      </c>
      <c r="BO251">
        <v>4.2713936430317903</v>
      </c>
      <c r="BP251">
        <v>2.8109539072463501</v>
      </c>
      <c r="BQ251">
        <v>5.4474601466992699E-2</v>
      </c>
      <c r="BR251">
        <v>2.5696821515892401</v>
      </c>
      <c r="BS251" t="s">
        <v>104</v>
      </c>
      <c r="BT251">
        <v>2.8109539072463501</v>
      </c>
      <c r="BU251" t="s">
        <v>105</v>
      </c>
      <c r="BV251">
        <v>1.4154683824257299</v>
      </c>
      <c r="BW251" t="s">
        <v>106</v>
      </c>
      <c r="BX251" s="8">
        <f>($T251*'Conversion Factors'!$B$3)/($BV251*'Conversion Factors'!$B$4)</f>
        <v>4.1205583059401434E-4</v>
      </c>
      <c r="BY251" s="8">
        <f>($T251*'Conversion Factors'!$B$3)/($BR251*'Conversion Factors'!$B$4)</f>
        <v>2.2697437488106587E-4</v>
      </c>
      <c r="BZ251" s="8">
        <f>($T251*'Conversion Factors'!$B$3)/($BT251*'Conversion Factors'!$B$4)</f>
        <v>2.0749255208220822E-4</v>
      </c>
      <c r="CA251" s="8">
        <f>($U251*'Conversion Factors'!$B$3)/($BV251*'Conversion Factors'!$B$4)</f>
        <v>4.9054265546906468E-3</v>
      </c>
      <c r="CB251" s="8">
        <f>($U251*'Conversion Factors'!$B$3)/($BR251*'Conversion Factors'!$B$4)</f>
        <v>2.7020758914412602E-3</v>
      </c>
      <c r="CC251" s="8">
        <f>($U251*'Conversion Factors'!$B$3)/($BT251*'Conversion Factors'!$B$4)</f>
        <v>2.4701494295500978E-3</v>
      </c>
      <c r="CD251" t="str">
        <f t="shared" si="30"/>
        <v>NO</v>
      </c>
      <c r="CE251" t="str">
        <f t="shared" si="31"/>
        <v>NO</v>
      </c>
      <c r="CF251" t="str">
        <f t="shared" si="32"/>
        <v>NO</v>
      </c>
      <c r="CG251" t="str">
        <f t="shared" si="33"/>
        <v>NO</v>
      </c>
      <c r="CH251" s="8">
        <f t="shared" si="28"/>
        <v>1.0219638655605514E-5</v>
      </c>
      <c r="CI251" t="str">
        <f t="shared" si="29"/>
        <v>NO</v>
      </c>
    </row>
    <row r="252" spans="1:87" x14ac:dyDescent="0.25">
      <c r="A252" s="2">
        <v>110011373628</v>
      </c>
      <c r="B252">
        <v>2018</v>
      </c>
      <c r="C252" t="s">
        <v>1768</v>
      </c>
      <c r="D252" t="s">
        <v>1769</v>
      </c>
      <c r="E252" t="s">
        <v>1770</v>
      </c>
      <c r="F252" t="s">
        <v>455</v>
      </c>
      <c r="G252">
        <v>95728</v>
      </c>
      <c r="H252">
        <v>39.325924000000001</v>
      </c>
      <c r="I252">
        <v>-120.393384</v>
      </c>
      <c r="J252" t="e">
        <v>#N/A</v>
      </c>
      <c r="K252" s="2">
        <v>110011373628</v>
      </c>
      <c r="L252" t="s">
        <v>352</v>
      </c>
      <c r="M252">
        <v>4952</v>
      </c>
      <c r="N252" t="s">
        <v>353</v>
      </c>
      <c r="O252" t="e">
        <v>#N/A</v>
      </c>
      <c r="P252" t="e">
        <v>#N/A</v>
      </c>
      <c r="Q252" t="e">
        <v>#N/A</v>
      </c>
      <c r="R252">
        <v>365</v>
      </c>
      <c r="S252">
        <v>1.1466657999999999E-2</v>
      </c>
      <c r="T252">
        <f t="shared" si="26"/>
        <v>3.1415501369863015E-5</v>
      </c>
      <c r="U252">
        <f t="shared" si="27"/>
        <v>5.4603133333333326E-4</v>
      </c>
      <c r="V252">
        <v>0</v>
      </c>
      <c r="W252" t="s">
        <v>95</v>
      </c>
      <c r="X252" t="s">
        <v>96</v>
      </c>
      <c r="Y252" t="s">
        <v>96</v>
      </c>
      <c r="Z252" t="s">
        <v>1771</v>
      </c>
      <c r="AA252" t="s">
        <v>1772</v>
      </c>
      <c r="AB252" s="2">
        <v>18020125000098</v>
      </c>
      <c r="AC252" t="e">
        <v>#N/A</v>
      </c>
      <c r="AD252" t="s">
        <v>148</v>
      </c>
      <c r="AE252" t="s">
        <v>352</v>
      </c>
      <c r="AF252">
        <v>2015</v>
      </c>
      <c r="AG252" s="2">
        <v>110011373628</v>
      </c>
      <c r="AH252" s="2">
        <v>110011373628</v>
      </c>
      <c r="AL252">
        <v>2023</v>
      </c>
      <c r="AM252">
        <v>18020125000098</v>
      </c>
      <c r="AN252" t="s">
        <v>1772</v>
      </c>
      <c r="AO252">
        <v>0.52</v>
      </c>
      <c r="AP252">
        <v>0.28000000000000003</v>
      </c>
      <c r="AQ252">
        <v>0.21775</v>
      </c>
      <c r="AR252" t="s">
        <v>102</v>
      </c>
      <c r="AS252">
        <v>0.28000000000000003</v>
      </c>
      <c r="AT252">
        <v>0.43322440000000001</v>
      </c>
      <c r="AU252">
        <v>8064095</v>
      </c>
      <c r="AV252" t="s">
        <v>1773</v>
      </c>
      <c r="AW252">
        <v>3</v>
      </c>
      <c r="AX252">
        <v>73.968999999999994</v>
      </c>
      <c r="AY252">
        <v>71.183999999999997</v>
      </c>
      <c r="AZ252">
        <v>58.076999999999998</v>
      </c>
      <c r="BA252">
        <v>65.872</v>
      </c>
      <c r="BB252">
        <v>90.305000000000007</v>
      </c>
      <c r="BC252">
        <v>148.244</v>
      </c>
      <c r="BD252">
        <v>198.92500000000001</v>
      </c>
      <c r="BE252">
        <v>122.7</v>
      </c>
      <c r="BF252">
        <v>54.97</v>
      </c>
      <c r="BG252">
        <v>44.945</v>
      </c>
      <c r="BH252">
        <v>40.335999999999999</v>
      </c>
      <c r="BI252">
        <v>99.885000000000005</v>
      </c>
      <c r="BJ252">
        <v>73.944000000000003</v>
      </c>
      <c r="BK252" t="s">
        <v>64</v>
      </c>
      <c r="BL252">
        <v>40.335999999999999</v>
      </c>
      <c r="BM252">
        <v>98.621026894865494</v>
      </c>
      <c r="BN252">
        <v>61.766110940275702</v>
      </c>
      <c r="BO252">
        <v>180.85330073349601</v>
      </c>
      <c r="BP252">
        <v>132.89448463293499</v>
      </c>
      <c r="BQ252">
        <v>1.0592283618581899</v>
      </c>
      <c r="BR252">
        <v>98.621026894865494</v>
      </c>
      <c r="BS252" t="s">
        <v>104</v>
      </c>
      <c r="BT252">
        <v>132.89448463293499</v>
      </c>
      <c r="BU252" t="s">
        <v>105</v>
      </c>
      <c r="BV252">
        <v>61.766110940275702</v>
      </c>
      <c r="BW252" t="s">
        <v>106</v>
      </c>
      <c r="BX252" s="8">
        <f>($T252*'Conversion Factors'!$B$3)/($BV252*'Conversion Factors'!$B$4)</f>
        <v>5.0862035656154569E-4</v>
      </c>
      <c r="BY252" s="8">
        <f>($T252*'Conversion Factors'!$B$3)/($BR252*'Conversion Factors'!$B$4)</f>
        <v>3.1854770081996171E-4</v>
      </c>
      <c r="BZ252" s="8">
        <f>($T252*'Conversion Factors'!$B$3)/($BT252*'Conversion Factors'!$B$4)</f>
        <v>2.3639432032589687E-4</v>
      </c>
      <c r="CA252" s="8">
        <f>($U252*'Conversion Factors'!$B$3)/($BV252*'Conversion Factors'!$B$4)</f>
        <v>8.8403061973792458E-3</v>
      </c>
      <c r="CB252" s="8">
        <f>($U252*'Conversion Factors'!$B$3)/($BR252*'Conversion Factors'!$B$4)</f>
        <v>5.5366624190136193E-3</v>
      </c>
      <c r="CC252" s="8">
        <f>($U252*'Conversion Factors'!$B$3)/($BT252*'Conversion Factors'!$B$4)</f>
        <v>4.108758424712017E-3</v>
      </c>
      <c r="CD252" t="str">
        <f t="shared" si="30"/>
        <v>NO</v>
      </c>
      <c r="CE252" t="str">
        <f t="shared" si="31"/>
        <v>NO</v>
      </c>
      <c r="CF252" t="str">
        <f t="shared" si="32"/>
        <v>NO</v>
      </c>
      <c r="CG252" t="str">
        <f t="shared" si="33"/>
        <v>NO</v>
      </c>
      <c r="CH252" s="8">
        <f t="shared" si="28"/>
        <v>1.8417304577873427E-5</v>
      </c>
      <c r="CI252" t="str">
        <f t="shared" si="29"/>
        <v>NO</v>
      </c>
    </row>
    <row r="253" spans="1:87" x14ac:dyDescent="0.25">
      <c r="A253" s="2">
        <v>110011373637</v>
      </c>
      <c r="B253">
        <v>2021</v>
      </c>
      <c r="C253" t="s">
        <v>1774</v>
      </c>
      <c r="D253" t="s">
        <v>1775</v>
      </c>
      <c r="E253" t="s">
        <v>1776</v>
      </c>
      <c r="F253" t="s">
        <v>455</v>
      </c>
      <c r="G253">
        <v>95642</v>
      </c>
      <c r="H253">
        <v>38.333300000000001</v>
      </c>
      <c r="I253">
        <v>-120.7833</v>
      </c>
      <c r="J253" t="e">
        <v>#N/A</v>
      </c>
      <c r="K253" s="2">
        <v>110011373637</v>
      </c>
      <c r="L253" t="s">
        <v>352</v>
      </c>
      <c r="M253">
        <v>4952</v>
      </c>
      <c r="N253" t="s">
        <v>353</v>
      </c>
      <c r="O253" t="e">
        <v>#N/A</v>
      </c>
      <c r="P253" t="e">
        <v>#N/A</v>
      </c>
      <c r="Q253" t="e">
        <v>#N/A</v>
      </c>
      <c r="R253">
        <v>365</v>
      </c>
      <c r="S253">
        <v>9.1007750999999998E-2</v>
      </c>
      <c r="T253">
        <f t="shared" si="26"/>
        <v>2.4933630410958903E-4</v>
      </c>
      <c r="U253">
        <f t="shared" si="27"/>
        <v>4.3337024285714284E-3</v>
      </c>
      <c r="V253">
        <v>0</v>
      </c>
      <c r="W253" t="s">
        <v>95</v>
      </c>
      <c r="X253" t="s">
        <v>96</v>
      </c>
      <c r="Y253" t="s">
        <v>96</v>
      </c>
      <c r="Z253" t="s">
        <v>1777</v>
      </c>
      <c r="AA253" t="s">
        <v>1778</v>
      </c>
      <c r="AB253" s="2">
        <v>18040012000981</v>
      </c>
      <c r="AC253" t="e">
        <v>#N/A</v>
      </c>
      <c r="AD253" t="s">
        <v>115</v>
      </c>
      <c r="AE253" t="s">
        <v>352</v>
      </c>
      <c r="AF253">
        <v>2021</v>
      </c>
      <c r="AG253" s="2">
        <v>110011373637</v>
      </c>
      <c r="AH253" s="2">
        <v>110011373637</v>
      </c>
      <c r="AL253">
        <v>2023</v>
      </c>
      <c r="AM253">
        <v>18040012000981</v>
      </c>
      <c r="AN253" t="s">
        <v>1778</v>
      </c>
      <c r="AO253">
        <v>0.71</v>
      </c>
      <c r="AP253" t="s">
        <v>101</v>
      </c>
      <c r="AQ253">
        <v>0.55066666666666697</v>
      </c>
      <c r="AR253" t="s">
        <v>102</v>
      </c>
      <c r="AS253">
        <v>0.55066666666666697</v>
      </c>
      <c r="AT253">
        <v>0.85200798666666699</v>
      </c>
      <c r="AU253">
        <v>17053246</v>
      </c>
      <c r="AV253" t="s">
        <v>101</v>
      </c>
      <c r="AW253">
        <v>1</v>
      </c>
      <c r="AX253">
        <v>0.88700000000000001</v>
      </c>
      <c r="AY253">
        <v>3.8479999999999999</v>
      </c>
      <c r="AZ253">
        <v>2.9830000000000001</v>
      </c>
      <c r="BA253">
        <v>2.0880000000000001</v>
      </c>
      <c r="BB253">
        <v>1.274</v>
      </c>
      <c r="BC253">
        <v>0.47599999999999998</v>
      </c>
      <c r="BD253">
        <v>0.372</v>
      </c>
      <c r="BE253">
        <v>0.19800000000000001</v>
      </c>
      <c r="BF253">
        <v>0.06</v>
      </c>
      <c r="BG253">
        <v>0.107</v>
      </c>
      <c r="BH253">
        <v>6.6000000000000003E-2</v>
      </c>
      <c r="BI253">
        <v>0.58899999999999997</v>
      </c>
      <c r="BJ253">
        <v>2.8959999999999999</v>
      </c>
      <c r="BK253" t="s">
        <v>62</v>
      </c>
      <c r="BL253">
        <v>0.06</v>
      </c>
      <c r="BM253">
        <v>0.14669926650366699</v>
      </c>
      <c r="BN253">
        <v>7.3059923925088505E-2</v>
      </c>
      <c r="BO253">
        <v>2.1687041564792202</v>
      </c>
      <c r="BP253">
        <v>0.39725656592289899</v>
      </c>
      <c r="BQ253">
        <v>2.0831491116544401</v>
      </c>
      <c r="BR253">
        <v>2.0831491116544401</v>
      </c>
      <c r="BS253" t="s">
        <v>176</v>
      </c>
      <c r="BT253">
        <v>2.0831491116544401</v>
      </c>
      <c r="BU253" t="s">
        <v>176</v>
      </c>
      <c r="BV253">
        <v>2.0831491116544401</v>
      </c>
      <c r="BW253" t="s">
        <v>176</v>
      </c>
      <c r="BX253" s="8">
        <f>($T253*'Conversion Factors'!$B$3)/($BV253*'Conversion Factors'!$B$4)</f>
        <v>0.11969200990685001</v>
      </c>
      <c r="BY253" s="8">
        <f>($T253*'Conversion Factors'!$B$3)/($BR253*'Conversion Factors'!$B$4)</f>
        <v>0.11969200990685001</v>
      </c>
      <c r="BZ253" s="8">
        <f>($T253*'Conversion Factors'!$B$3)/($BT253*'Conversion Factors'!$B$4)</f>
        <v>0.11969200990685001</v>
      </c>
      <c r="CA253" s="8">
        <f>($U253*'Conversion Factors'!$B$3)/($BV253*'Conversion Factors'!$B$4)</f>
        <v>2.0803611245714406</v>
      </c>
      <c r="CB253" s="8">
        <f>($U253*'Conversion Factors'!$B$3)/($BR253*'Conversion Factors'!$B$4)</f>
        <v>2.0803611245714406</v>
      </c>
      <c r="CC253" s="8">
        <f>($U253*'Conversion Factors'!$B$3)/($BT253*'Conversion Factors'!$B$4)</f>
        <v>2.0803611245714406</v>
      </c>
      <c r="CD253" t="str">
        <f t="shared" si="30"/>
        <v>NO</v>
      </c>
      <c r="CE253" t="str">
        <f t="shared" si="31"/>
        <v>NO</v>
      </c>
      <c r="CF253" t="str">
        <f t="shared" si="32"/>
        <v>NO</v>
      </c>
      <c r="CG253" t="str">
        <f t="shared" si="33"/>
        <v>NO</v>
      </c>
      <c r="CH253" s="8">
        <f t="shared" si="28"/>
        <v>4.3340856761905017E-3</v>
      </c>
      <c r="CI253" t="str">
        <f t="shared" si="29"/>
        <v>NO</v>
      </c>
    </row>
    <row r="254" spans="1:87" x14ac:dyDescent="0.25">
      <c r="A254" s="2">
        <v>110012150858</v>
      </c>
      <c r="B254">
        <v>2023</v>
      </c>
      <c r="C254" t="s">
        <v>1779</v>
      </c>
      <c r="D254" t="s">
        <v>1780</v>
      </c>
      <c r="E254" t="s">
        <v>1781</v>
      </c>
      <c r="F254" t="s">
        <v>832</v>
      </c>
      <c r="G254" t="s">
        <v>1782</v>
      </c>
      <c r="H254">
        <v>40.49682</v>
      </c>
      <c r="I254">
        <v>-105.11552</v>
      </c>
      <c r="J254" t="e">
        <v>#N/A</v>
      </c>
      <c r="K254" s="2">
        <v>110012150858</v>
      </c>
      <c r="L254" t="s">
        <v>582</v>
      </c>
      <c r="M254">
        <v>4953</v>
      </c>
      <c r="N254" t="s">
        <v>380</v>
      </c>
      <c r="O254" t="e">
        <v>#N/A</v>
      </c>
      <c r="P254" t="e">
        <v>#N/A</v>
      </c>
      <c r="Q254" t="e">
        <v>#N/A</v>
      </c>
      <c r="R254">
        <v>250</v>
      </c>
      <c r="S254">
        <v>1.800077E-3</v>
      </c>
      <c r="T254">
        <f t="shared" si="26"/>
        <v>7.2003079999999997E-6</v>
      </c>
      <c r="U254">
        <f t="shared" si="27"/>
        <v>8.5717952380952374E-5</v>
      </c>
      <c r="V254">
        <v>0</v>
      </c>
      <c r="W254" t="s">
        <v>95</v>
      </c>
      <c r="X254" t="s">
        <v>96</v>
      </c>
      <c r="Y254" t="s">
        <v>96</v>
      </c>
      <c r="Z254" t="s">
        <v>1783</v>
      </c>
      <c r="AA254" t="s">
        <v>1784</v>
      </c>
      <c r="AB254" s="2" t="e">
        <v>#N/A</v>
      </c>
      <c r="AC254" t="e">
        <v>#N/A</v>
      </c>
      <c r="AD254" t="s">
        <v>115</v>
      </c>
      <c r="AE254" t="s">
        <v>116</v>
      </c>
      <c r="AF254">
        <v>2021</v>
      </c>
      <c r="AG254" s="2">
        <v>110012150858</v>
      </c>
      <c r="AH254" s="2" t="s">
        <v>101</v>
      </c>
      <c r="AI254" t="s">
        <v>101</v>
      </c>
      <c r="AJ254" t="s">
        <v>101</v>
      </c>
      <c r="AK254" t="s">
        <v>101</v>
      </c>
      <c r="AL254" t="s">
        <v>101</v>
      </c>
      <c r="AM254" t="s">
        <v>101</v>
      </c>
      <c r="AN254" t="s">
        <v>101</v>
      </c>
      <c r="AO254" t="s">
        <v>101</v>
      </c>
      <c r="AP254" t="s">
        <v>101</v>
      </c>
      <c r="AQ254" t="s">
        <v>101</v>
      </c>
      <c r="AR254" t="s">
        <v>101</v>
      </c>
      <c r="AS254" t="s">
        <v>101</v>
      </c>
      <c r="AT254" t="s">
        <v>101</v>
      </c>
      <c r="AU254" t="s">
        <v>101</v>
      </c>
      <c r="AV254" t="s">
        <v>101</v>
      </c>
      <c r="AW254" t="s">
        <v>101</v>
      </c>
      <c r="AX254" t="s">
        <v>101</v>
      </c>
      <c r="AY254" t="s">
        <v>101</v>
      </c>
      <c r="AZ254" t="s">
        <v>101</v>
      </c>
      <c r="BA254" t="s">
        <v>101</v>
      </c>
      <c r="BB254" t="s">
        <v>101</v>
      </c>
      <c r="BC254" t="s">
        <v>101</v>
      </c>
      <c r="BD254" t="s">
        <v>101</v>
      </c>
      <c r="BE254" t="s">
        <v>101</v>
      </c>
      <c r="BF254" t="s">
        <v>101</v>
      </c>
      <c r="BG254" t="s">
        <v>101</v>
      </c>
      <c r="BH254" t="s">
        <v>101</v>
      </c>
      <c r="BI254" t="s">
        <v>101</v>
      </c>
      <c r="BJ254" t="s">
        <v>101</v>
      </c>
      <c r="BK254" t="s">
        <v>101</v>
      </c>
      <c r="BL254" t="s">
        <v>101</v>
      </c>
      <c r="BM254" t="s">
        <v>101</v>
      </c>
      <c r="BN254" t="s">
        <v>101</v>
      </c>
      <c r="BO254" t="s">
        <v>101</v>
      </c>
      <c r="BP254" t="s">
        <v>101</v>
      </c>
      <c r="BQ254" t="s">
        <v>101</v>
      </c>
      <c r="BR254" t="s">
        <v>101</v>
      </c>
      <c r="BS254" t="s">
        <v>1216</v>
      </c>
      <c r="BT254" t="s">
        <v>101</v>
      </c>
      <c r="BU254" t="s">
        <v>101</v>
      </c>
      <c r="BV254" t="s">
        <v>101</v>
      </c>
      <c r="BW254" t="s">
        <v>1216</v>
      </c>
      <c r="BX254" t="s">
        <v>101</v>
      </c>
      <c r="BY254" t="s">
        <v>101</v>
      </c>
      <c r="BZ254" t="s">
        <v>101</v>
      </c>
      <c r="CA254" t="s">
        <v>101</v>
      </c>
      <c r="CB254" t="s">
        <v>101</v>
      </c>
      <c r="CC254" t="s">
        <v>101</v>
      </c>
      <c r="CD254" t="s">
        <v>101</v>
      </c>
      <c r="CE254" t="s">
        <v>101</v>
      </c>
      <c r="CF254" t="s">
        <v>101</v>
      </c>
      <c r="CG254" t="s">
        <v>101</v>
      </c>
      <c r="CH254" t="s">
        <v>101</v>
      </c>
      <c r="CI254" t="s">
        <v>101</v>
      </c>
    </row>
    <row r="255" spans="1:87" x14ac:dyDescent="0.25">
      <c r="A255" s="2">
        <v>110012254363</v>
      </c>
      <c r="B255">
        <v>2024</v>
      </c>
      <c r="C255" t="s">
        <v>1785</v>
      </c>
      <c r="D255" t="s">
        <v>1786</v>
      </c>
      <c r="E255" t="s">
        <v>377</v>
      </c>
      <c r="F255" t="s">
        <v>350</v>
      </c>
      <c r="G255">
        <v>70807</v>
      </c>
      <c r="H255">
        <v>30.563776000000001</v>
      </c>
      <c r="I255">
        <v>-91.212565999999995</v>
      </c>
      <c r="J255" t="e">
        <v>#N/A</v>
      </c>
      <c r="K255" s="2">
        <v>110012254363</v>
      </c>
      <c r="L255" t="s">
        <v>467</v>
      </c>
      <c r="M255">
        <v>4491</v>
      </c>
      <c r="N255" t="s">
        <v>1234</v>
      </c>
      <c r="O255" t="e">
        <v>#N/A</v>
      </c>
      <c r="P255" t="e">
        <v>#N/A</v>
      </c>
      <c r="Q255" t="e">
        <v>#N/A</v>
      </c>
      <c r="R255">
        <v>250</v>
      </c>
      <c r="S255">
        <v>0.17628181100000001</v>
      </c>
      <c r="T255">
        <f t="shared" si="26"/>
        <v>7.0512724400000005E-4</v>
      </c>
      <c r="U255">
        <f t="shared" si="27"/>
        <v>8.394371952380953E-3</v>
      </c>
      <c r="V255">
        <v>0</v>
      </c>
      <c r="W255" t="s">
        <v>95</v>
      </c>
      <c r="X255" t="s">
        <v>96</v>
      </c>
      <c r="Y255" t="s">
        <v>96</v>
      </c>
      <c r="Z255" t="s">
        <v>1787</v>
      </c>
      <c r="AA255" t="s">
        <v>382</v>
      </c>
      <c r="AB255" s="2">
        <v>8070201006484</v>
      </c>
      <c r="AC255" t="s">
        <v>115</v>
      </c>
      <c r="AD255" t="s">
        <v>115</v>
      </c>
      <c r="AE255" t="s">
        <v>352</v>
      </c>
      <c r="AF255">
        <v>2021</v>
      </c>
      <c r="AG255" s="2">
        <v>110012254363</v>
      </c>
      <c r="AH255" s="2">
        <v>110012254363</v>
      </c>
      <c r="AL255">
        <v>2023</v>
      </c>
      <c r="AM255" s="1" t="s">
        <v>1788</v>
      </c>
      <c r="AN255" t="s">
        <v>382</v>
      </c>
      <c r="AO255" t="s">
        <v>101</v>
      </c>
      <c r="AP255">
        <v>6.3E-5</v>
      </c>
      <c r="AQ255">
        <v>5.7766666666666697E-4</v>
      </c>
      <c r="AR255" t="s">
        <v>102</v>
      </c>
      <c r="AS255">
        <v>6.3E-5</v>
      </c>
      <c r="AT255">
        <v>9.7475490000000005E-5</v>
      </c>
      <c r="AU255">
        <v>19085395</v>
      </c>
      <c r="AV255" t="s">
        <v>101</v>
      </c>
      <c r="AW255">
        <v>2</v>
      </c>
      <c r="AX255">
        <v>53.017000000000003</v>
      </c>
      <c r="AY255">
        <v>91.912999999999997</v>
      </c>
      <c r="AZ255">
        <v>92.9</v>
      </c>
      <c r="BA255">
        <v>78.801000000000002</v>
      </c>
      <c r="BB255">
        <v>82.66</v>
      </c>
      <c r="BC255">
        <v>50.098999999999997</v>
      </c>
      <c r="BD255">
        <v>30.588999999999999</v>
      </c>
      <c r="BE255">
        <v>15.778</v>
      </c>
      <c r="BF255">
        <v>15.89</v>
      </c>
      <c r="BG255">
        <v>17.835999999999999</v>
      </c>
      <c r="BH255">
        <v>27.228000000000002</v>
      </c>
      <c r="BI255">
        <v>77.117000000000004</v>
      </c>
      <c r="BJ255">
        <v>70.965000000000003</v>
      </c>
      <c r="BK255" t="s">
        <v>61</v>
      </c>
      <c r="BL255">
        <v>15.778</v>
      </c>
      <c r="BM255">
        <v>38.577017114914398</v>
      </c>
      <c r="BN255">
        <v>23.375473761887399</v>
      </c>
      <c r="BO255">
        <v>129.62591687041601</v>
      </c>
      <c r="BP255">
        <v>66.398214832557997</v>
      </c>
      <c r="BQ255">
        <v>2.3832638141809301E-4</v>
      </c>
      <c r="BR255">
        <v>38.577017114914398</v>
      </c>
      <c r="BS255" t="s">
        <v>104</v>
      </c>
      <c r="BT255">
        <v>66.398214832557997</v>
      </c>
      <c r="BU255" t="s">
        <v>105</v>
      </c>
      <c r="BV255">
        <v>23.375473761887399</v>
      </c>
      <c r="BW255" t="s">
        <v>106</v>
      </c>
      <c r="BX255" s="8">
        <f>($T255*'Conversion Factors'!$B$3)/($BV255*'Conversion Factors'!$B$4)</f>
        <v>3.0165260014951081E-2</v>
      </c>
      <c r="BY255" s="8">
        <f>($T255*'Conversion Factors'!$B$3)/($BR255*'Conversion Factors'!$B$4)</f>
        <v>1.8278428368361025E-2</v>
      </c>
      <c r="BZ255" s="8">
        <f>($T255*'Conversion Factors'!$B$3)/($BT255*'Conversion Factors'!$B$4)</f>
        <v>1.0619671715243839E-2</v>
      </c>
      <c r="CA255" s="8">
        <f>($U255*'Conversion Factors'!$B$3)/($BV255*'Conversion Factors'!$B$4)</f>
        <v>0.35911023827322719</v>
      </c>
      <c r="CB255" s="8">
        <f>($U255*'Conversion Factors'!$B$3)/($BR255*'Conversion Factors'!$B$4)</f>
        <v>0.21760033771858364</v>
      </c>
      <c r="CC255" s="8">
        <f>($U255*'Conversion Factors'!$B$3)/($BT255*'Conversion Factors'!$B$4)</f>
        <v>0.12642466327671237</v>
      </c>
      <c r="CD255" t="str">
        <f t="shared" si="30"/>
        <v>NO</v>
      </c>
      <c r="CE255" t="str">
        <f t="shared" si="31"/>
        <v>NO</v>
      </c>
      <c r="CF255" t="str">
        <f t="shared" si="32"/>
        <v>NO</v>
      </c>
      <c r="CG255" t="str">
        <f t="shared" si="33"/>
        <v>NO</v>
      </c>
      <c r="CH255" s="8">
        <f t="shared" si="28"/>
        <v>7.4814632973588995E-4</v>
      </c>
      <c r="CI255" t="str">
        <f t="shared" si="29"/>
        <v>NO</v>
      </c>
    </row>
    <row r="256" spans="1:87" x14ac:dyDescent="0.25">
      <c r="A256" s="2">
        <v>110012330520</v>
      </c>
      <c r="B256">
        <v>2020</v>
      </c>
      <c r="C256" t="s">
        <v>1789</v>
      </c>
      <c r="D256" t="s">
        <v>1790</v>
      </c>
      <c r="E256" t="s">
        <v>1791</v>
      </c>
      <c r="F256" t="s">
        <v>548</v>
      </c>
      <c r="G256">
        <v>85546</v>
      </c>
      <c r="H256">
        <v>32.802</v>
      </c>
      <c r="I256">
        <v>-109.711</v>
      </c>
      <c r="J256" t="e">
        <v>#N/A</v>
      </c>
      <c r="K256" s="2">
        <v>110012330520</v>
      </c>
      <c r="L256" t="s">
        <v>352</v>
      </c>
      <c r="M256" t="e">
        <v>#N/A</v>
      </c>
      <c r="N256" t="e">
        <v>#N/A</v>
      </c>
      <c r="O256" t="e">
        <v>#N/A</v>
      </c>
      <c r="P256" t="e">
        <v>#N/A</v>
      </c>
      <c r="Q256" t="e">
        <v>#N/A</v>
      </c>
      <c r="R256">
        <v>365</v>
      </c>
      <c r="S256">
        <v>0.283212625</v>
      </c>
      <c r="T256">
        <f t="shared" si="26"/>
        <v>7.7592500000000001E-4</v>
      </c>
      <c r="U256">
        <f t="shared" si="27"/>
        <v>1.3486315476190476E-2</v>
      </c>
      <c r="V256">
        <v>0</v>
      </c>
      <c r="W256" t="s">
        <v>95</v>
      </c>
      <c r="X256" t="s">
        <v>96</v>
      </c>
      <c r="Y256" t="s">
        <v>96</v>
      </c>
      <c r="Z256" t="s">
        <v>1792</v>
      </c>
      <c r="AA256" t="e">
        <v>#N/A</v>
      </c>
      <c r="AB256" s="2">
        <v>15050100023719</v>
      </c>
      <c r="AC256" t="e">
        <v>#N/A</v>
      </c>
      <c r="AD256" t="e">
        <v>#N/A</v>
      </c>
      <c r="AE256" t="e">
        <v>#N/A</v>
      </c>
      <c r="AF256">
        <v>2015</v>
      </c>
      <c r="AG256" s="2">
        <v>110012330520</v>
      </c>
      <c r="AH256" s="2">
        <v>110012330520</v>
      </c>
      <c r="AL256">
        <v>2023</v>
      </c>
      <c r="AM256">
        <v>15050100023719</v>
      </c>
      <c r="AO256">
        <v>2</v>
      </c>
      <c r="AP256" t="s">
        <v>101</v>
      </c>
      <c r="AQ256">
        <v>0.71233333333333304</v>
      </c>
      <c r="AR256" t="s">
        <v>102</v>
      </c>
      <c r="AS256">
        <v>0.71233333333333304</v>
      </c>
      <c r="AT256">
        <v>1.10214350333333</v>
      </c>
      <c r="AU256" t="s">
        <v>101</v>
      </c>
      <c r="AV256" t="s">
        <v>101</v>
      </c>
      <c r="AW256" t="s">
        <v>101</v>
      </c>
      <c r="AX256" t="s">
        <v>101</v>
      </c>
      <c r="AY256" t="s">
        <v>101</v>
      </c>
      <c r="AZ256" t="s">
        <v>101</v>
      </c>
      <c r="BA256" t="s">
        <v>101</v>
      </c>
      <c r="BB256" t="s">
        <v>101</v>
      </c>
      <c r="BC256" t="s">
        <v>101</v>
      </c>
      <c r="BD256" t="s">
        <v>101</v>
      </c>
      <c r="BE256" t="s">
        <v>101</v>
      </c>
      <c r="BF256" t="s">
        <v>101</v>
      </c>
      <c r="BG256" t="s">
        <v>101</v>
      </c>
      <c r="BH256" t="s">
        <v>101</v>
      </c>
      <c r="BI256" t="s">
        <v>101</v>
      </c>
      <c r="BJ256" t="s">
        <v>101</v>
      </c>
      <c r="BK256" t="s">
        <v>101</v>
      </c>
      <c r="BL256" t="s">
        <v>101</v>
      </c>
      <c r="BM256" t="s">
        <v>101</v>
      </c>
      <c r="BN256" t="s">
        <v>101</v>
      </c>
      <c r="BO256" t="s">
        <v>101</v>
      </c>
      <c r="BP256" t="s">
        <v>101</v>
      </c>
      <c r="BQ256" t="s">
        <v>101</v>
      </c>
      <c r="BR256" t="s">
        <v>101</v>
      </c>
      <c r="BS256" t="s">
        <v>374</v>
      </c>
      <c r="BT256" t="s">
        <v>101</v>
      </c>
      <c r="BU256" t="s">
        <v>374</v>
      </c>
      <c r="BV256" t="s">
        <v>101</v>
      </c>
      <c r="BW256" t="s">
        <v>374</v>
      </c>
      <c r="BX256" t="s">
        <v>101</v>
      </c>
      <c r="BY256" t="s">
        <v>101</v>
      </c>
      <c r="BZ256" t="s">
        <v>101</v>
      </c>
      <c r="CA256" t="s">
        <v>101</v>
      </c>
      <c r="CB256" t="s">
        <v>101</v>
      </c>
      <c r="CC256" t="s">
        <v>101</v>
      </c>
      <c r="CD256" t="s">
        <v>101</v>
      </c>
      <c r="CE256" t="s">
        <v>101</v>
      </c>
      <c r="CF256" t="s">
        <v>101</v>
      </c>
      <c r="CG256" t="s">
        <v>101</v>
      </c>
      <c r="CH256" t="s">
        <v>101</v>
      </c>
      <c r="CI256" t="s">
        <v>101</v>
      </c>
    </row>
    <row r="257" spans="1:87" x14ac:dyDescent="0.25">
      <c r="A257" s="2">
        <v>110012876557</v>
      </c>
      <c r="B257">
        <v>2023</v>
      </c>
      <c r="C257" t="s">
        <v>1793</v>
      </c>
      <c r="D257" t="s">
        <v>1794</v>
      </c>
      <c r="E257" t="s">
        <v>1316</v>
      </c>
      <c r="F257" t="s">
        <v>455</v>
      </c>
      <c r="G257" t="s">
        <v>1795</v>
      </c>
      <c r="H257">
        <v>32.781489999999998</v>
      </c>
      <c r="I257">
        <v>-115.5035</v>
      </c>
      <c r="J257" t="e">
        <v>#N/A</v>
      </c>
      <c r="K257" s="2">
        <v>110012876557</v>
      </c>
      <c r="L257" t="s">
        <v>93</v>
      </c>
      <c r="M257">
        <v>6515</v>
      </c>
      <c r="N257" t="s">
        <v>1796</v>
      </c>
      <c r="O257" t="e">
        <v>#N/A</v>
      </c>
      <c r="P257" t="e">
        <v>#N/A</v>
      </c>
      <c r="Q257" t="e">
        <v>#N/A</v>
      </c>
      <c r="R257">
        <v>250</v>
      </c>
      <c r="S257">
        <v>7.9437689999999998E-3</v>
      </c>
      <c r="T257">
        <f t="shared" si="26"/>
        <v>3.1775076000000001E-5</v>
      </c>
      <c r="U257">
        <f t="shared" si="27"/>
        <v>3.7827471428571429E-4</v>
      </c>
      <c r="V257">
        <v>0</v>
      </c>
      <c r="W257" t="s">
        <v>95</v>
      </c>
      <c r="X257" t="s">
        <v>96</v>
      </c>
      <c r="Y257" t="s">
        <v>96</v>
      </c>
      <c r="Z257" t="s">
        <v>1797</v>
      </c>
      <c r="AA257" t="s">
        <v>1798</v>
      </c>
      <c r="AB257" s="2">
        <v>18100204011486</v>
      </c>
      <c r="AC257" t="e">
        <v>#N/A</v>
      </c>
      <c r="AD257" t="s">
        <v>115</v>
      </c>
      <c r="AE257" t="s">
        <v>116</v>
      </c>
      <c r="AF257">
        <v>2021</v>
      </c>
      <c r="AG257" s="2">
        <v>110012876557</v>
      </c>
      <c r="AH257" s="2">
        <v>110012876557</v>
      </c>
      <c r="AL257">
        <v>2023</v>
      </c>
      <c r="AM257">
        <v>18100204011486</v>
      </c>
      <c r="AN257" t="s">
        <v>1798</v>
      </c>
      <c r="AO257">
        <v>0.15</v>
      </c>
      <c r="AP257" t="s">
        <v>101</v>
      </c>
      <c r="AQ257">
        <v>2.2249999999999999E-2</v>
      </c>
      <c r="AR257" t="s">
        <v>102</v>
      </c>
      <c r="AS257">
        <v>2.2249999999999999E-2</v>
      </c>
      <c r="AT257">
        <v>3.4425867499999999E-2</v>
      </c>
      <c r="AU257" t="s">
        <v>101</v>
      </c>
      <c r="AV257" t="s">
        <v>101</v>
      </c>
      <c r="AW257" t="s">
        <v>101</v>
      </c>
      <c r="AX257" t="s">
        <v>101</v>
      </c>
      <c r="AY257" t="s">
        <v>101</v>
      </c>
      <c r="AZ257" t="s">
        <v>101</v>
      </c>
      <c r="BA257" t="s">
        <v>101</v>
      </c>
      <c r="BB257" t="s">
        <v>101</v>
      </c>
      <c r="BC257" t="s">
        <v>101</v>
      </c>
      <c r="BD257" t="s">
        <v>101</v>
      </c>
      <c r="BE257" t="s">
        <v>101</v>
      </c>
      <c r="BF257" t="s">
        <v>101</v>
      </c>
      <c r="BG257" t="s">
        <v>101</v>
      </c>
      <c r="BH257" t="s">
        <v>101</v>
      </c>
      <c r="BI257" t="s">
        <v>101</v>
      </c>
      <c r="BJ257" t="s">
        <v>101</v>
      </c>
      <c r="BK257" t="s">
        <v>101</v>
      </c>
      <c r="BL257" t="s">
        <v>101</v>
      </c>
      <c r="BM257" t="s">
        <v>101</v>
      </c>
      <c r="BN257" t="s">
        <v>101</v>
      </c>
      <c r="BO257" t="s">
        <v>101</v>
      </c>
      <c r="BP257" t="s">
        <v>101</v>
      </c>
      <c r="BQ257" t="s">
        <v>101</v>
      </c>
      <c r="BR257" t="s">
        <v>101</v>
      </c>
      <c r="BS257" t="s">
        <v>374</v>
      </c>
      <c r="BT257" t="s">
        <v>101</v>
      </c>
      <c r="BU257" t="s">
        <v>374</v>
      </c>
      <c r="BV257" t="s">
        <v>101</v>
      </c>
      <c r="BW257" t="s">
        <v>374</v>
      </c>
      <c r="BX257" t="s">
        <v>101</v>
      </c>
      <c r="BY257" t="s">
        <v>101</v>
      </c>
      <c r="BZ257" t="s">
        <v>101</v>
      </c>
      <c r="CA257" t="s">
        <v>101</v>
      </c>
      <c r="CB257" t="s">
        <v>101</v>
      </c>
      <c r="CC257" t="s">
        <v>101</v>
      </c>
      <c r="CD257" t="s">
        <v>101</v>
      </c>
      <c r="CE257" t="s">
        <v>101</v>
      </c>
      <c r="CF257" t="s">
        <v>101</v>
      </c>
      <c r="CG257" t="s">
        <v>101</v>
      </c>
      <c r="CH257" t="s">
        <v>101</v>
      </c>
      <c r="CI257" t="s">
        <v>101</v>
      </c>
    </row>
    <row r="258" spans="1:87" x14ac:dyDescent="0.25">
      <c r="A258" s="2">
        <v>110012876557</v>
      </c>
      <c r="B258">
        <v>2024</v>
      </c>
      <c r="C258" t="s">
        <v>1793</v>
      </c>
      <c r="D258" t="s">
        <v>1794</v>
      </c>
      <c r="E258" t="s">
        <v>1316</v>
      </c>
      <c r="F258" t="s">
        <v>455</v>
      </c>
      <c r="G258" t="s">
        <v>1795</v>
      </c>
      <c r="H258">
        <v>32.781489999999998</v>
      </c>
      <c r="I258">
        <v>-115.5035</v>
      </c>
      <c r="J258" t="e">
        <v>#N/A</v>
      </c>
      <c r="K258" s="2">
        <v>110012876557</v>
      </c>
      <c r="L258" t="s">
        <v>93</v>
      </c>
      <c r="M258">
        <v>6515</v>
      </c>
      <c r="N258" t="s">
        <v>1796</v>
      </c>
      <c r="O258" t="e">
        <v>#N/A</v>
      </c>
      <c r="P258" t="e">
        <v>#N/A</v>
      </c>
      <c r="Q258" t="e">
        <v>#N/A</v>
      </c>
      <c r="R258">
        <v>250</v>
      </c>
      <c r="S258">
        <v>7.9437689999999998E-3</v>
      </c>
      <c r="T258">
        <f t="shared" si="26"/>
        <v>3.1775076000000001E-5</v>
      </c>
      <c r="U258">
        <f t="shared" si="27"/>
        <v>3.7827471428571429E-4</v>
      </c>
      <c r="V258">
        <v>0</v>
      </c>
      <c r="W258" t="s">
        <v>95</v>
      </c>
      <c r="X258" t="s">
        <v>96</v>
      </c>
      <c r="Y258" t="s">
        <v>96</v>
      </c>
      <c r="Z258" t="s">
        <v>1797</v>
      </c>
      <c r="AA258" t="s">
        <v>1798</v>
      </c>
      <c r="AB258" s="2">
        <v>18100204011486</v>
      </c>
      <c r="AC258" t="e">
        <v>#N/A</v>
      </c>
      <c r="AD258" t="s">
        <v>115</v>
      </c>
      <c r="AE258" t="s">
        <v>116</v>
      </c>
      <c r="AF258">
        <v>2021</v>
      </c>
      <c r="AG258" s="2">
        <v>110012876557</v>
      </c>
      <c r="AH258" s="2">
        <v>110012876557</v>
      </c>
      <c r="AL258">
        <v>2023</v>
      </c>
      <c r="AM258">
        <v>18100204011486</v>
      </c>
      <c r="AN258" t="s">
        <v>1798</v>
      </c>
      <c r="AO258">
        <v>0.15</v>
      </c>
      <c r="AP258" t="s">
        <v>101</v>
      </c>
      <c r="AQ258">
        <v>2.2249999999999999E-2</v>
      </c>
      <c r="AR258" t="s">
        <v>102</v>
      </c>
      <c r="AS258">
        <v>2.2249999999999999E-2</v>
      </c>
      <c r="AT258">
        <v>3.4425867499999999E-2</v>
      </c>
      <c r="AU258" t="s">
        <v>101</v>
      </c>
      <c r="AV258" t="s">
        <v>101</v>
      </c>
      <c r="AW258" t="s">
        <v>101</v>
      </c>
      <c r="AX258" t="s">
        <v>101</v>
      </c>
      <c r="AY258" t="s">
        <v>101</v>
      </c>
      <c r="AZ258" t="s">
        <v>101</v>
      </c>
      <c r="BA258" t="s">
        <v>101</v>
      </c>
      <c r="BB258" t="s">
        <v>101</v>
      </c>
      <c r="BC258" t="s">
        <v>101</v>
      </c>
      <c r="BD258" t="s">
        <v>101</v>
      </c>
      <c r="BE258" t="s">
        <v>101</v>
      </c>
      <c r="BF258" t="s">
        <v>101</v>
      </c>
      <c r="BG258" t="s">
        <v>101</v>
      </c>
      <c r="BH258" t="s">
        <v>101</v>
      </c>
      <c r="BI258" t="s">
        <v>101</v>
      </c>
      <c r="BJ258" t="s">
        <v>101</v>
      </c>
      <c r="BK258" t="s">
        <v>101</v>
      </c>
      <c r="BL258" t="s">
        <v>101</v>
      </c>
      <c r="BM258" t="s">
        <v>101</v>
      </c>
      <c r="BN258" t="s">
        <v>101</v>
      </c>
      <c r="BO258" t="s">
        <v>101</v>
      </c>
      <c r="BP258" t="s">
        <v>101</v>
      </c>
      <c r="BQ258" t="s">
        <v>101</v>
      </c>
      <c r="BR258" t="s">
        <v>101</v>
      </c>
      <c r="BS258" t="s">
        <v>374</v>
      </c>
      <c r="BT258" t="s">
        <v>101</v>
      </c>
      <c r="BU258" t="s">
        <v>374</v>
      </c>
      <c r="BV258" t="s">
        <v>101</v>
      </c>
      <c r="BW258" t="s">
        <v>374</v>
      </c>
      <c r="BX258" t="s">
        <v>101</v>
      </c>
      <c r="BY258" t="s">
        <v>101</v>
      </c>
      <c r="BZ258" t="s">
        <v>101</v>
      </c>
      <c r="CA258" t="s">
        <v>101</v>
      </c>
      <c r="CB258" t="s">
        <v>101</v>
      </c>
      <c r="CC258" t="s">
        <v>101</v>
      </c>
      <c r="CD258" t="s">
        <v>101</v>
      </c>
      <c r="CE258" t="s">
        <v>101</v>
      </c>
      <c r="CF258" t="s">
        <v>101</v>
      </c>
      <c r="CG258" t="s">
        <v>101</v>
      </c>
      <c r="CH258" t="s">
        <v>101</v>
      </c>
      <c r="CI258" t="s">
        <v>101</v>
      </c>
    </row>
    <row r="259" spans="1:87" x14ac:dyDescent="0.25">
      <c r="A259" s="2">
        <v>110013128169</v>
      </c>
      <c r="B259">
        <v>2023</v>
      </c>
      <c r="C259" t="s">
        <v>1799</v>
      </c>
      <c r="D259" t="s">
        <v>1800</v>
      </c>
      <c r="E259" t="s">
        <v>1316</v>
      </c>
      <c r="F259" t="s">
        <v>455</v>
      </c>
      <c r="G259" t="s">
        <v>1801</v>
      </c>
      <c r="H259">
        <v>32.796432000000003</v>
      </c>
      <c r="I259">
        <v>-115.667761</v>
      </c>
      <c r="J259" t="e">
        <v>#N/A</v>
      </c>
      <c r="K259" s="2">
        <v>110013128169</v>
      </c>
      <c r="L259" t="s">
        <v>93</v>
      </c>
      <c r="M259">
        <v>4952</v>
      </c>
      <c r="N259" t="s">
        <v>353</v>
      </c>
      <c r="O259" t="e">
        <v>#N/A</v>
      </c>
      <c r="P259" t="e">
        <v>#N/A</v>
      </c>
      <c r="Q259" t="e">
        <v>#N/A</v>
      </c>
      <c r="R259">
        <v>250</v>
      </c>
      <c r="S259">
        <v>2.0722879999999998E-3</v>
      </c>
      <c r="T259">
        <f t="shared" ref="T259:T322" si="34">S259/R259</f>
        <v>8.2891519999999989E-6</v>
      </c>
      <c r="U259">
        <f t="shared" ref="U259:U322" si="35">S259/21</f>
        <v>9.8680380952380939E-5</v>
      </c>
      <c r="V259">
        <v>0</v>
      </c>
      <c r="W259" t="s">
        <v>95</v>
      </c>
      <c r="X259" t="s">
        <v>96</v>
      </c>
      <c r="Y259" t="s">
        <v>96</v>
      </c>
      <c r="Z259" t="s">
        <v>1802</v>
      </c>
      <c r="AA259" t="s">
        <v>1803</v>
      </c>
      <c r="AB259" s="2">
        <v>18100204011470</v>
      </c>
      <c r="AC259" t="e">
        <v>#N/A</v>
      </c>
      <c r="AD259" t="s">
        <v>115</v>
      </c>
      <c r="AE259" t="s">
        <v>116</v>
      </c>
      <c r="AF259">
        <v>2021</v>
      </c>
      <c r="AG259" s="2">
        <v>110013128169</v>
      </c>
      <c r="AH259" s="2">
        <v>110013128169</v>
      </c>
      <c r="AL259">
        <v>2023</v>
      </c>
      <c r="AM259">
        <v>18100204011470</v>
      </c>
      <c r="AN259" t="s">
        <v>1803</v>
      </c>
      <c r="AO259">
        <v>0.02</v>
      </c>
      <c r="AP259">
        <v>0.02</v>
      </c>
      <c r="AQ259">
        <v>5.4999999999999997E-3</v>
      </c>
      <c r="AR259" t="s">
        <v>102</v>
      </c>
      <c r="AS259">
        <v>0.02</v>
      </c>
      <c r="AT259">
        <v>3.0944599999999999E-2</v>
      </c>
      <c r="AU259" t="s">
        <v>101</v>
      </c>
      <c r="AV259" t="s">
        <v>101</v>
      </c>
      <c r="AW259" t="s">
        <v>101</v>
      </c>
      <c r="AX259" t="s">
        <v>101</v>
      </c>
      <c r="AY259" t="s">
        <v>101</v>
      </c>
      <c r="AZ259" t="s">
        <v>101</v>
      </c>
      <c r="BA259" t="s">
        <v>101</v>
      </c>
      <c r="BB259" t="s">
        <v>101</v>
      </c>
      <c r="BC259" t="s">
        <v>101</v>
      </c>
      <c r="BD259" t="s">
        <v>101</v>
      </c>
      <c r="BE259" t="s">
        <v>101</v>
      </c>
      <c r="BF259" t="s">
        <v>101</v>
      </c>
      <c r="BG259" t="s">
        <v>101</v>
      </c>
      <c r="BH259" t="s">
        <v>101</v>
      </c>
      <c r="BI259" t="s">
        <v>101</v>
      </c>
      <c r="BJ259" t="s">
        <v>101</v>
      </c>
      <c r="BK259" t="s">
        <v>101</v>
      </c>
      <c r="BL259" t="s">
        <v>101</v>
      </c>
      <c r="BM259" t="s">
        <v>101</v>
      </c>
      <c r="BN259" t="s">
        <v>101</v>
      </c>
      <c r="BO259" t="s">
        <v>101</v>
      </c>
      <c r="BP259" t="s">
        <v>101</v>
      </c>
      <c r="BQ259" t="s">
        <v>101</v>
      </c>
      <c r="BR259" t="s">
        <v>101</v>
      </c>
      <c r="BS259" t="s">
        <v>374</v>
      </c>
      <c r="BT259" t="s">
        <v>101</v>
      </c>
      <c r="BU259" t="s">
        <v>374</v>
      </c>
      <c r="BV259" t="s">
        <v>101</v>
      </c>
      <c r="BW259" t="s">
        <v>374</v>
      </c>
      <c r="BX259" t="s">
        <v>101</v>
      </c>
      <c r="BY259" t="s">
        <v>101</v>
      </c>
      <c r="BZ259" t="s">
        <v>101</v>
      </c>
      <c r="CA259" t="s">
        <v>101</v>
      </c>
      <c r="CB259" t="s">
        <v>101</v>
      </c>
      <c r="CC259" t="s">
        <v>101</v>
      </c>
      <c r="CD259" t="s">
        <v>101</v>
      </c>
      <c r="CE259" t="s">
        <v>101</v>
      </c>
      <c r="CF259" t="s">
        <v>101</v>
      </c>
      <c r="CG259" t="s">
        <v>101</v>
      </c>
      <c r="CH259" t="s">
        <v>101</v>
      </c>
      <c r="CI259" t="s">
        <v>101</v>
      </c>
    </row>
    <row r="260" spans="1:87" x14ac:dyDescent="0.25">
      <c r="A260" s="2">
        <v>110013317614</v>
      </c>
      <c r="B260">
        <v>2015</v>
      </c>
      <c r="C260" t="s">
        <v>1804</v>
      </c>
      <c r="D260" t="s">
        <v>1805</v>
      </c>
      <c r="E260" t="s">
        <v>1806</v>
      </c>
      <c r="F260" t="s">
        <v>110</v>
      </c>
      <c r="G260">
        <v>8086</v>
      </c>
      <c r="H260">
        <v>39.845474000000003</v>
      </c>
      <c r="I260">
        <v>-75.209485999999998</v>
      </c>
      <c r="J260" t="s">
        <v>1807</v>
      </c>
      <c r="K260" s="2">
        <v>110013317614</v>
      </c>
      <c r="L260" t="s">
        <v>93</v>
      </c>
      <c r="M260">
        <v>2821</v>
      </c>
      <c r="N260" t="s">
        <v>144</v>
      </c>
      <c r="O260" t="e">
        <v>#N/A</v>
      </c>
      <c r="P260" t="e">
        <v>#N/A</v>
      </c>
      <c r="Q260" t="e">
        <v>#N/A</v>
      </c>
      <c r="R260">
        <v>250</v>
      </c>
      <c r="S260">
        <v>6.8153499999999996</v>
      </c>
      <c r="T260">
        <f t="shared" si="34"/>
        <v>2.7261399999999998E-2</v>
      </c>
      <c r="U260">
        <f t="shared" si="35"/>
        <v>0.32454047619047616</v>
      </c>
      <c r="V260">
        <v>0</v>
      </c>
      <c r="W260" t="s">
        <v>95</v>
      </c>
      <c r="X260" t="s">
        <v>96</v>
      </c>
      <c r="Y260" t="s">
        <v>96</v>
      </c>
      <c r="Z260" t="s">
        <v>1808</v>
      </c>
      <c r="AA260" t="s">
        <v>1809</v>
      </c>
      <c r="AB260" s="2">
        <v>2040202001763</v>
      </c>
      <c r="AC260" t="e">
        <v>#N/A</v>
      </c>
      <c r="AD260" t="s">
        <v>148</v>
      </c>
      <c r="AE260" t="s">
        <v>116</v>
      </c>
      <c r="AF260">
        <v>2015</v>
      </c>
      <c r="AG260" s="2">
        <v>110013317614</v>
      </c>
      <c r="AH260" s="2">
        <v>110013317614</v>
      </c>
      <c r="AL260">
        <v>2023</v>
      </c>
      <c r="AM260" s="1" t="s">
        <v>1810</v>
      </c>
      <c r="AN260" t="s">
        <v>1809</v>
      </c>
      <c r="AO260">
        <v>0.72699999999999998</v>
      </c>
      <c r="AP260">
        <v>0.41</v>
      </c>
      <c r="AQ260">
        <v>0.32266024999999998</v>
      </c>
      <c r="AR260" t="s">
        <v>102</v>
      </c>
      <c r="AS260">
        <v>0.41</v>
      </c>
      <c r="AT260">
        <v>0.63436429999999999</v>
      </c>
      <c r="AU260">
        <v>4496190</v>
      </c>
      <c r="AV260" t="s">
        <v>101</v>
      </c>
      <c r="AW260">
        <v>1</v>
      </c>
      <c r="AX260">
        <v>0.99</v>
      </c>
      <c r="AY260">
        <v>5.2789999999999999</v>
      </c>
      <c r="AZ260">
        <v>12.69</v>
      </c>
      <c r="BA260">
        <v>9.1340000000000003</v>
      </c>
      <c r="BB260">
        <v>1.65</v>
      </c>
      <c r="BC260">
        <v>1.304</v>
      </c>
      <c r="BD260">
        <v>1.0820000000000001</v>
      </c>
      <c r="BE260">
        <v>0.76900000000000002</v>
      </c>
      <c r="BF260">
        <v>0.66500000000000004</v>
      </c>
      <c r="BG260">
        <v>0.96599999999999997</v>
      </c>
      <c r="BH260">
        <v>1.099</v>
      </c>
      <c r="BI260">
        <v>0.72699999999999998</v>
      </c>
      <c r="BJ260">
        <v>1.5660000000000001</v>
      </c>
      <c r="BK260" t="s">
        <v>62</v>
      </c>
      <c r="BL260">
        <v>0.66500000000000004</v>
      </c>
      <c r="BM260">
        <v>1.6259168704156499</v>
      </c>
      <c r="BN260">
        <v>0.88129642516305795</v>
      </c>
      <c r="BO260">
        <v>2.4205378973105098</v>
      </c>
      <c r="BP260">
        <v>1.6542269067057001</v>
      </c>
      <c r="BQ260">
        <v>1.5510129584352099</v>
      </c>
      <c r="BR260">
        <v>1.6259168704156499</v>
      </c>
      <c r="BS260" t="s">
        <v>104</v>
      </c>
      <c r="BT260">
        <v>1.6542269067057001</v>
      </c>
      <c r="BU260" t="s">
        <v>105</v>
      </c>
      <c r="BV260">
        <v>1.5510129584352099</v>
      </c>
      <c r="BW260" t="s">
        <v>176</v>
      </c>
      <c r="BX260" s="8">
        <f>($T260*'Conversion Factors'!$B$3)/($BV260*'Conversion Factors'!$B$4)</f>
        <v>17.576513369368332</v>
      </c>
      <c r="BY260" s="8">
        <f>($T260*'Conversion Factors'!$B$3)/($BR260*'Conversion Factors'!$B$4)</f>
        <v>16.766785864661632</v>
      </c>
      <c r="BZ260" s="8">
        <f>($T260*'Conversion Factors'!$B$3)/($BT260*'Conversion Factors'!$B$4)</f>
        <v>16.479843175982154</v>
      </c>
      <c r="CA260" s="8">
        <f>($U260*'Conversion Factors'!$B$3)/($BV260*'Conversion Factors'!$B$4)</f>
        <v>209.24420677819444</v>
      </c>
      <c r="CB260" s="8">
        <f>($U260*'Conversion Factors'!$B$3)/($BR260*'Conversion Factors'!$B$4)</f>
        <v>199.60459362692421</v>
      </c>
      <c r="CC260" s="8">
        <f>($U260*'Conversion Factors'!$B$3)/($BT260*'Conversion Factors'!$B$4)</f>
        <v>196.18860923788279</v>
      </c>
      <c r="CD260" t="str">
        <f t="shared" ref="CD260:CD323" si="36">IF($BX260&gt;$CH$1,"YES","NO")</f>
        <v>NO</v>
      </c>
      <c r="CE260" t="str">
        <f t="shared" ref="CE260:CE323" si="37">IF($BX260&gt;$CI$1,"YES","NO")</f>
        <v>NO</v>
      </c>
      <c r="CF260" t="str">
        <f t="shared" si="32"/>
        <v>NO</v>
      </c>
      <c r="CG260" t="str">
        <f t="shared" si="33"/>
        <v>NO</v>
      </c>
      <c r="CH260" s="8">
        <f t="shared" ref="CH260:CH322" si="38">$CA260/$CI$1</f>
        <v>0.43592543078790508</v>
      </c>
      <c r="CI260" t="str">
        <f t="shared" ref="CI260:CI322" si="39">IF($CH260&gt;1,"YES","NO")</f>
        <v>NO</v>
      </c>
    </row>
    <row r="261" spans="1:87" x14ac:dyDescent="0.25">
      <c r="A261" s="2">
        <v>110013680837</v>
      </c>
      <c r="B261">
        <v>2018</v>
      </c>
      <c r="C261" t="s">
        <v>1811</v>
      </c>
      <c r="D261" t="s">
        <v>1812</v>
      </c>
      <c r="E261" t="s">
        <v>1390</v>
      </c>
      <c r="F261" t="s">
        <v>259</v>
      </c>
      <c r="G261">
        <v>41001</v>
      </c>
      <c r="H261">
        <v>38.947969999999998</v>
      </c>
      <c r="I261">
        <v>-84.370490000000004</v>
      </c>
      <c r="J261" t="e">
        <v>#N/A</v>
      </c>
      <c r="K261" s="2">
        <v>110013680837</v>
      </c>
      <c r="L261" t="s">
        <v>352</v>
      </c>
      <c r="M261">
        <v>4952</v>
      </c>
      <c r="N261" t="s">
        <v>353</v>
      </c>
      <c r="O261" t="e">
        <v>#N/A</v>
      </c>
      <c r="P261" t="e">
        <v>#N/A</v>
      </c>
      <c r="Q261" t="e">
        <v>#N/A</v>
      </c>
      <c r="R261">
        <v>365</v>
      </c>
      <c r="S261">
        <v>4.2136512499999998</v>
      </c>
      <c r="T261">
        <f t="shared" si="34"/>
        <v>1.1544249999999999E-2</v>
      </c>
      <c r="U261">
        <f t="shared" si="35"/>
        <v>0.20065005952380952</v>
      </c>
      <c r="V261">
        <v>0</v>
      </c>
      <c r="W261" t="s">
        <v>95</v>
      </c>
      <c r="X261" t="s">
        <v>96</v>
      </c>
      <c r="Y261" t="s">
        <v>96</v>
      </c>
      <c r="Z261" t="s">
        <v>1813</v>
      </c>
      <c r="AA261" t="s">
        <v>1814</v>
      </c>
      <c r="AB261" s="3" t="s">
        <v>1815</v>
      </c>
      <c r="AC261" t="e">
        <v>#N/A</v>
      </c>
      <c r="AD261" t="s">
        <v>148</v>
      </c>
      <c r="AE261" t="s">
        <v>352</v>
      </c>
      <c r="AF261">
        <v>2015</v>
      </c>
      <c r="AG261" s="2">
        <v>110013680837</v>
      </c>
      <c r="AH261" s="2">
        <v>110013680837</v>
      </c>
      <c r="AL261">
        <v>2023</v>
      </c>
      <c r="AM261" s="1" t="s">
        <v>1815</v>
      </c>
      <c r="AN261" t="s">
        <v>1814</v>
      </c>
      <c r="AO261">
        <v>4</v>
      </c>
      <c r="AP261">
        <v>1.17</v>
      </c>
      <c r="AQ261">
        <v>1.1766666666666701</v>
      </c>
      <c r="AR261" t="s">
        <v>102</v>
      </c>
      <c r="AS261">
        <v>1.17</v>
      </c>
      <c r="AT261">
        <v>1.8102590999999999</v>
      </c>
      <c r="AU261">
        <v>1922552</v>
      </c>
      <c r="AV261" t="s">
        <v>101</v>
      </c>
      <c r="AW261">
        <v>1</v>
      </c>
      <c r="AX261">
        <v>5.0270000000000001</v>
      </c>
      <c r="AY261">
        <v>13.993</v>
      </c>
      <c r="AZ261">
        <v>33.981000000000002</v>
      </c>
      <c r="BA261">
        <v>13.808</v>
      </c>
      <c r="BB261">
        <v>8.0730000000000004</v>
      </c>
      <c r="BC261">
        <v>6.4710000000000001</v>
      </c>
      <c r="BD261">
        <v>4.056</v>
      </c>
      <c r="BE261">
        <v>2.6160000000000001</v>
      </c>
      <c r="BF261">
        <v>1.8819999999999999</v>
      </c>
      <c r="BG261">
        <v>1.752</v>
      </c>
      <c r="BH261">
        <v>1.984</v>
      </c>
      <c r="BI261">
        <v>2.3490000000000002</v>
      </c>
      <c r="BJ261">
        <v>7.2489999999999997</v>
      </c>
      <c r="BK261" t="s">
        <v>63</v>
      </c>
      <c r="BL261">
        <v>1.752</v>
      </c>
      <c r="BM261">
        <v>4.2836185819070902</v>
      </c>
      <c r="BN261">
        <v>2.40239017725975</v>
      </c>
      <c r="BO261">
        <v>12.2909535452323</v>
      </c>
      <c r="BP261">
        <v>6.2056406533045996</v>
      </c>
      <c r="BQ261">
        <v>4.4260613691931496</v>
      </c>
      <c r="BR261">
        <v>4.4260613691931496</v>
      </c>
      <c r="BS261" t="s">
        <v>176</v>
      </c>
      <c r="BT261">
        <v>6.2056406533045996</v>
      </c>
      <c r="BU261" t="s">
        <v>105</v>
      </c>
      <c r="BV261">
        <v>4.4260613691931496</v>
      </c>
      <c r="BW261" t="s">
        <v>176</v>
      </c>
      <c r="BX261" s="8">
        <f>($T261*'Conversion Factors'!$B$3)/($BV261*'Conversion Factors'!$B$4)</f>
        <v>2.6082444496481214</v>
      </c>
      <c r="BY261" s="8">
        <f>($T261*'Conversion Factors'!$B$3)/($BR261*'Conversion Factors'!$B$4)</f>
        <v>2.6082444496481214</v>
      </c>
      <c r="BZ261" s="8">
        <f>($T261*'Conversion Factors'!$B$3)/($BT261*'Conversion Factors'!$B$4)</f>
        <v>1.8602833526708491</v>
      </c>
      <c r="CA261" s="8">
        <f>($U261*'Conversion Factors'!$B$3)/($BV261*'Conversion Factors'!$B$4)</f>
        <v>45.33377257721736</v>
      </c>
      <c r="CB261" s="8">
        <f>($U261*'Conversion Factors'!$B$3)/($BR261*'Conversion Factors'!$B$4)</f>
        <v>45.33377257721736</v>
      </c>
      <c r="CC261" s="8">
        <f>($U261*'Conversion Factors'!$B$3)/($BT261*'Conversion Factors'!$B$4)</f>
        <v>32.333496367850479</v>
      </c>
      <c r="CD261" t="str">
        <f t="shared" si="36"/>
        <v>NO</v>
      </c>
      <c r="CE261" t="str">
        <f t="shared" si="37"/>
        <v>NO</v>
      </c>
      <c r="CF261" t="str">
        <f t="shared" si="32"/>
        <v>NO</v>
      </c>
      <c r="CG261" t="str">
        <f t="shared" si="33"/>
        <v>NO</v>
      </c>
      <c r="CH261" s="8">
        <f t="shared" si="38"/>
        <v>9.4445359535869494E-2</v>
      </c>
      <c r="CI261" t="str">
        <f t="shared" si="39"/>
        <v>NO</v>
      </c>
    </row>
    <row r="262" spans="1:87" x14ac:dyDescent="0.25">
      <c r="A262" s="2">
        <v>110013682942</v>
      </c>
      <c r="B262">
        <v>2018</v>
      </c>
      <c r="C262" t="s">
        <v>1816</v>
      </c>
      <c r="D262" t="s">
        <v>1817</v>
      </c>
      <c r="E262" t="s">
        <v>1818</v>
      </c>
      <c r="F262" t="s">
        <v>455</v>
      </c>
      <c r="G262">
        <v>95670</v>
      </c>
      <c r="H262">
        <v>38.538333000000002</v>
      </c>
      <c r="I262">
        <v>-121.316389</v>
      </c>
      <c r="J262" t="e">
        <v>#N/A</v>
      </c>
      <c r="K262" s="2">
        <v>110013682942</v>
      </c>
      <c r="L262" t="s">
        <v>93</v>
      </c>
      <c r="M262">
        <v>9999</v>
      </c>
      <c r="N262" t="s">
        <v>1416</v>
      </c>
      <c r="O262" t="e">
        <v>#N/A</v>
      </c>
      <c r="P262" t="e">
        <v>#N/A</v>
      </c>
      <c r="Q262" t="e">
        <v>#N/A</v>
      </c>
      <c r="R262">
        <v>250</v>
      </c>
      <c r="S262">
        <v>0.120646875</v>
      </c>
      <c r="T262">
        <f t="shared" si="34"/>
        <v>4.8258749999999999E-4</v>
      </c>
      <c r="U262">
        <f t="shared" si="35"/>
        <v>5.7450892857142857E-3</v>
      </c>
      <c r="V262">
        <v>0</v>
      </c>
      <c r="W262" t="s">
        <v>95</v>
      </c>
      <c r="X262" t="s">
        <v>96</v>
      </c>
      <c r="Y262" t="s">
        <v>96</v>
      </c>
      <c r="Z262" t="s">
        <v>1819</v>
      </c>
      <c r="AA262" t="s">
        <v>1820</v>
      </c>
      <c r="AB262" s="2">
        <v>18020163016075</v>
      </c>
      <c r="AC262" t="e">
        <v>#N/A</v>
      </c>
      <c r="AD262" t="s">
        <v>148</v>
      </c>
      <c r="AE262" t="s">
        <v>116</v>
      </c>
      <c r="AF262">
        <v>2015</v>
      </c>
      <c r="AG262" s="2">
        <v>110013682942</v>
      </c>
      <c r="AH262" s="2">
        <v>110013682942</v>
      </c>
      <c r="AL262">
        <v>2023</v>
      </c>
      <c r="AM262">
        <v>18020163016075</v>
      </c>
      <c r="AN262" t="s">
        <v>1820</v>
      </c>
      <c r="AO262">
        <v>7.34</v>
      </c>
      <c r="AP262">
        <v>7.34</v>
      </c>
      <c r="AQ262">
        <v>1.3361111111111099</v>
      </c>
      <c r="AR262" t="s">
        <v>102</v>
      </c>
      <c r="AS262">
        <v>7.34</v>
      </c>
      <c r="AT262">
        <v>11.3566682</v>
      </c>
      <c r="AU262">
        <v>948021167</v>
      </c>
      <c r="AV262" t="s">
        <v>101</v>
      </c>
      <c r="AW262">
        <v>1</v>
      </c>
      <c r="AX262">
        <v>1.2E-2</v>
      </c>
      <c r="AY262">
        <v>2.1999999999999999E-2</v>
      </c>
      <c r="AZ262">
        <v>8.1000000000000003E-2</v>
      </c>
      <c r="BA262">
        <v>4.4999999999999998E-2</v>
      </c>
      <c r="BB262">
        <v>1.7000000000000001E-2</v>
      </c>
      <c r="BC262">
        <v>4.0000000000000001E-3</v>
      </c>
      <c r="BD262">
        <v>3.0000000000000001E-3</v>
      </c>
      <c r="BE262">
        <v>2E-3</v>
      </c>
      <c r="BF262">
        <v>0</v>
      </c>
      <c r="BG262">
        <v>2E-3</v>
      </c>
      <c r="BH262">
        <v>2E-3</v>
      </c>
      <c r="BI262">
        <v>1.0999999999999999E-2</v>
      </c>
      <c r="BJ262">
        <v>2.1000000000000001E-2</v>
      </c>
      <c r="BK262" t="s">
        <v>62</v>
      </c>
      <c r="BL262">
        <v>2E-3</v>
      </c>
      <c r="BM262">
        <v>4.8899755501222502E-3</v>
      </c>
      <c r="BN262">
        <v>2.1605448831552099E-3</v>
      </c>
      <c r="BO262">
        <v>2.93398533007335E-2</v>
      </c>
      <c r="BP262">
        <v>7.4316278195463298E-3</v>
      </c>
      <c r="BQ262">
        <v>27.766914914425399</v>
      </c>
      <c r="BR262">
        <v>27.766914914425399</v>
      </c>
      <c r="BS262" t="s">
        <v>176</v>
      </c>
      <c r="BT262">
        <v>27.766914914425399</v>
      </c>
      <c r="BU262" t="s">
        <v>176</v>
      </c>
      <c r="BV262">
        <v>27.766914914425399</v>
      </c>
      <c r="BW262" t="s">
        <v>176</v>
      </c>
      <c r="BX262" s="8">
        <f>($T262*'Conversion Factors'!$B$3)/($BV262*'Conversion Factors'!$B$4)</f>
        <v>1.7379946655481246E-2</v>
      </c>
      <c r="BY262" s="8">
        <f>($T262*'Conversion Factors'!$B$3)/($BR262*'Conversion Factors'!$B$4)</f>
        <v>1.7379946655481246E-2</v>
      </c>
      <c r="BZ262" s="8">
        <f>($T262*'Conversion Factors'!$B$3)/($BT262*'Conversion Factors'!$B$4)</f>
        <v>1.7379946655481246E-2</v>
      </c>
      <c r="CA262" s="8">
        <f>($U262*'Conversion Factors'!$B$3)/($BV262*'Conversion Factors'!$B$4)</f>
        <v>0.20690412685096718</v>
      </c>
      <c r="CB262" s="8">
        <f>($U262*'Conversion Factors'!$B$3)/($BR262*'Conversion Factors'!$B$4)</f>
        <v>0.20690412685096718</v>
      </c>
      <c r="CC262" s="8">
        <f>($U262*'Conversion Factors'!$B$3)/($BT262*'Conversion Factors'!$B$4)</f>
        <v>0.20690412685096718</v>
      </c>
      <c r="CD262" t="str">
        <f t="shared" si="36"/>
        <v>NO</v>
      </c>
      <c r="CE262" t="str">
        <f t="shared" si="37"/>
        <v>NO</v>
      </c>
      <c r="CF262" t="str">
        <f t="shared" si="32"/>
        <v>NO</v>
      </c>
      <c r="CG262" t="str">
        <f t="shared" si="33"/>
        <v>NO</v>
      </c>
      <c r="CH262" s="8">
        <f t="shared" si="38"/>
        <v>4.3105026427284828E-4</v>
      </c>
      <c r="CI262" t="str">
        <f t="shared" si="39"/>
        <v>NO</v>
      </c>
    </row>
    <row r="263" spans="1:87" x14ac:dyDescent="0.25">
      <c r="A263" s="2">
        <v>110013786698</v>
      </c>
      <c r="B263">
        <v>2022</v>
      </c>
      <c r="C263" t="s">
        <v>1821</v>
      </c>
      <c r="D263" t="s">
        <v>1822</v>
      </c>
      <c r="E263" t="s">
        <v>1823</v>
      </c>
      <c r="F263" t="s">
        <v>1139</v>
      </c>
      <c r="G263">
        <v>96720</v>
      </c>
      <c r="H263">
        <v>19.713750000000001</v>
      </c>
      <c r="I263">
        <v>-155.01927800000001</v>
      </c>
      <c r="J263" t="e">
        <v>#N/A</v>
      </c>
      <c r="K263" s="2">
        <v>110013786698</v>
      </c>
      <c r="L263" t="s">
        <v>352</v>
      </c>
      <c r="M263">
        <v>4952</v>
      </c>
      <c r="N263" t="s">
        <v>353</v>
      </c>
      <c r="O263" t="e">
        <v>#N/A</v>
      </c>
      <c r="P263" t="e">
        <v>#N/A</v>
      </c>
      <c r="Q263" t="e">
        <v>#N/A</v>
      </c>
      <c r="R263">
        <v>365</v>
      </c>
      <c r="S263">
        <v>4.0064225000000002</v>
      </c>
      <c r="T263">
        <f t="shared" si="34"/>
        <v>1.09765E-2</v>
      </c>
      <c r="U263">
        <f t="shared" si="35"/>
        <v>0.19078202380952383</v>
      </c>
      <c r="V263">
        <v>0</v>
      </c>
      <c r="W263" t="s">
        <v>95</v>
      </c>
      <c r="X263" t="s">
        <v>96</v>
      </c>
      <c r="Y263" t="s">
        <v>96</v>
      </c>
      <c r="Z263" t="s">
        <v>1824</v>
      </c>
      <c r="AA263" t="s">
        <v>1825</v>
      </c>
      <c r="AB263" s="2">
        <v>20010000000216</v>
      </c>
      <c r="AC263" t="e">
        <v>#N/A</v>
      </c>
      <c r="AD263" t="e">
        <v>#N/A</v>
      </c>
      <c r="AE263" t="s">
        <v>352</v>
      </c>
      <c r="AF263">
        <v>2021</v>
      </c>
      <c r="AG263" s="2">
        <v>110013786698</v>
      </c>
      <c r="AH263" s="2">
        <v>110013786698</v>
      </c>
      <c r="AL263">
        <v>2023</v>
      </c>
      <c r="AM263">
        <v>20010000000216</v>
      </c>
      <c r="AN263" t="s">
        <v>1825</v>
      </c>
      <c r="AO263">
        <v>5</v>
      </c>
      <c r="AP263">
        <v>3.15</v>
      </c>
      <c r="AQ263">
        <v>3.1144166666666702</v>
      </c>
      <c r="AR263" t="s">
        <v>102</v>
      </c>
      <c r="AS263">
        <v>3.15</v>
      </c>
      <c r="AT263">
        <v>4.8737744999999997</v>
      </c>
      <c r="AU263" t="s">
        <v>101</v>
      </c>
      <c r="AV263" t="s">
        <v>101</v>
      </c>
      <c r="AW263" t="s">
        <v>101</v>
      </c>
      <c r="AX263" t="s">
        <v>101</v>
      </c>
      <c r="AY263" t="s">
        <v>101</v>
      </c>
      <c r="AZ263" t="s">
        <v>101</v>
      </c>
      <c r="BA263" t="s">
        <v>101</v>
      </c>
      <c r="BB263" t="s">
        <v>101</v>
      </c>
      <c r="BC263" t="s">
        <v>101</v>
      </c>
      <c r="BD263" t="s">
        <v>101</v>
      </c>
      <c r="BE263" t="s">
        <v>101</v>
      </c>
      <c r="BF263" t="s">
        <v>101</v>
      </c>
      <c r="BG263" t="s">
        <v>101</v>
      </c>
      <c r="BH263" t="s">
        <v>101</v>
      </c>
      <c r="BI263" t="s">
        <v>101</v>
      </c>
      <c r="BJ263" t="s">
        <v>101</v>
      </c>
      <c r="BK263" t="s">
        <v>101</v>
      </c>
      <c r="BL263" t="s">
        <v>101</v>
      </c>
      <c r="BM263" t="s">
        <v>101</v>
      </c>
      <c r="BN263" t="s">
        <v>101</v>
      </c>
      <c r="BO263" t="s">
        <v>101</v>
      </c>
      <c r="BP263" t="s">
        <v>101</v>
      </c>
      <c r="BQ263" t="s">
        <v>101</v>
      </c>
      <c r="BR263" t="s">
        <v>101</v>
      </c>
      <c r="BS263" t="s">
        <v>374</v>
      </c>
      <c r="BT263" t="s">
        <v>101</v>
      </c>
      <c r="BU263" t="s">
        <v>374</v>
      </c>
      <c r="BV263" t="s">
        <v>101</v>
      </c>
      <c r="BW263" t="s">
        <v>374</v>
      </c>
      <c r="BX263" t="s">
        <v>101</v>
      </c>
      <c r="BY263" t="s">
        <v>101</v>
      </c>
      <c r="BZ263" t="s">
        <v>101</v>
      </c>
      <c r="CA263" t="s">
        <v>101</v>
      </c>
      <c r="CB263" t="s">
        <v>101</v>
      </c>
      <c r="CC263" t="s">
        <v>101</v>
      </c>
      <c r="CD263" t="s">
        <v>101</v>
      </c>
      <c r="CE263" t="s">
        <v>101</v>
      </c>
      <c r="CF263" t="s">
        <v>101</v>
      </c>
      <c r="CG263" t="s">
        <v>101</v>
      </c>
      <c r="CH263" t="s">
        <v>101</v>
      </c>
      <c r="CI263" t="s">
        <v>101</v>
      </c>
    </row>
    <row r="264" spans="1:87" x14ac:dyDescent="0.25">
      <c r="A264" s="2">
        <v>110013819706</v>
      </c>
      <c r="B264">
        <v>2016</v>
      </c>
      <c r="C264" t="s">
        <v>1826</v>
      </c>
      <c r="D264" t="s">
        <v>1827</v>
      </c>
      <c r="E264" t="s">
        <v>1828</v>
      </c>
      <c r="F264" t="s">
        <v>455</v>
      </c>
      <c r="G264" t="s">
        <v>1829</v>
      </c>
      <c r="H264">
        <v>36.889969999999998</v>
      </c>
      <c r="I264">
        <v>-121.78815</v>
      </c>
      <c r="J264" t="e">
        <v>#N/A</v>
      </c>
      <c r="K264" s="2">
        <v>110013819706</v>
      </c>
      <c r="L264" t="s">
        <v>352</v>
      </c>
      <c r="M264">
        <v>4952</v>
      </c>
      <c r="N264" t="s">
        <v>353</v>
      </c>
      <c r="O264" t="e">
        <v>#N/A</v>
      </c>
      <c r="P264" t="e">
        <v>#N/A</v>
      </c>
      <c r="Q264" t="e">
        <v>#N/A</v>
      </c>
      <c r="R264">
        <v>365</v>
      </c>
      <c r="S264">
        <v>5.365079E-3</v>
      </c>
      <c r="T264">
        <f t="shared" si="34"/>
        <v>1.4698846575342465E-5</v>
      </c>
      <c r="U264">
        <f t="shared" si="35"/>
        <v>2.5547995238095239E-4</v>
      </c>
      <c r="V264">
        <v>0</v>
      </c>
      <c r="W264" t="s">
        <v>95</v>
      </c>
      <c r="X264" t="s">
        <v>96</v>
      </c>
      <c r="Y264" t="s">
        <v>96</v>
      </c>
      <c r="Z264" t="s">
        <v>1830</v>
      </c>
      <c r="AA264" t="s">
        <v>905</v>
      </c>
      <c r="AB264" s="2" t="e">
        <v>#N/A</v>
      </c>
      <c r="AC264" t="e">
        <v>#N/A</v>
      </c>
      <c r="AD264" t="s">
        <v>148</v>
      </c>
      <c r="AE264" t="s">
        <v>352</v>
      </c>
      <c r="AF264">
        <v>2015</v>
      </c>
      <c r="AG264" s="2">
        <v>110013819706</v>
      </c>
      <c r="AH264" s="2" t="s">
        <v>101</v>
      </c>
      <c r="AI264" t="s">
        <v>101</v>
      </c>
      <c r="AJ264" t="s">
        <v>101</v>
      </c>
      <c r="AK264" t="s">
        <v>101</v>
      </c>
      <c r="AL264" t="s">
        <v>101</v>
      </c>
      <c r="AM264" t="s">
        <v>101</v>
      </c>
      <c r="AN264" t="s">
        <v>101</v>
      </c>
      <c r="AO264" t="s">
        <v>101</v>
      </c>
      <c r="AP264" t="s">
        <v>101</v>
      </c>
      <c r="AQ264" t="s">
        <v>101</v>
      </c>
      <c r="AR264" t="s">
        <v>101</v>
      </c>
      <c r="AS264" t="s">
        <v>101</v>
      </c>
      <c r="AT264" t="s">
        <v>101</v>
      </c>
      <c r="AU264" t="s">
        <v>101</v>
      </c>
      <c r="AV264" t="s">
        <v>101</v>
      </c>
      <c r="AW264" t="s">
        <v>101</v>
      </c>
      <c r="AX264" t="s">
        <v>101</v>
      </c>
      <c r="AY264" t="s">
        <v>101</v>
      </c>
      <c r="AZ264" t="s">
        <v>101</v>
      </c>
      <c r="BA264" t="s">
        <v>101</v>
      </c>
      <c r="BB264" t="s">
        <v>101</v>
      </c>
      <c r="BC264" t="s">
        <v>101</v>
      </c>
      <c r="BD264" t="s">
        <v>101</v>
      </c>
      <c r="BE264" t="s">
        <v>101</v>
      </c>
      <c r="BF264" t="s">
        <v>101</v>
      </c>
      <c r="BG264" t="s">
        <v>101</v>
      </c>
      <c r="BH264" t="s">
        <v>101</v>
      </c>
      <c r="BI264" t="s">
        <v>101</v>
      </c>
      <c r="BJ264" t="s">
        <v>101</v>
      </c>
      <c r="BK264" t="s">
        <v>101</v>
      </c>
      <c r="BL264" t="s">
        <v>101</v>
      </c>
      <c r="BM264" t="s">
        <v>101</v>
      </c>
      <c r="BN264" t="s">
        <v>101</v>
      </c>
      <c r="BO264" t="s">
        <v>101</v>
      </c>
      <c r="BP264" t="s">
        <v>101</v>
      </c>
      <c r="BQ264" t="s">
        <v>101</v>
      </c>
      <c r="BR264" t="s">
        <v>101</v>
      </c>
      <c r="BS264" t="s">
        <v>1216</v>
      </c>
      <c r="BT264" t="s">
        <v>101</v>
      </c>
      <c r="BU264" t="s">
        <v>101</v>
      </c>
      <c r="BV264" t="s">
        <v>101</v>
      </c>
      <c r="BW264" t="s">
        <v>1216</v>
      </c>
      <c r="BX264" t="s">
        <v>101</v>
      </c>
      <c r="BY264" t="s">
        <v>101</v>
      </c>
      <c r="BZ264" t="s">
        <v>101</v>
      </c>
      <c r="CA264" t="s">
        <v>101</v>
      </c>
      <c r="CB264" t="s">
        <v>101</v>
      </c>
      <c r="CC264" t="s">
        <v>101</v>
      </c>
      <c r="CD264" t="s">
        <v>101</v>
      </c>
      <c r="CE264" t="s">
        <v>101</v>
      </c>
      <c r="CF264" t="s">
        <v>101</v>
      </c>
      <c r="CG264" t="s">
        <v>101</v>
      </c>
      <c r="CH264" t="s">
        <v>101</v>
      </c>
      <c r="CI264" t="s">
        <v>101</v>
      </c>
    </row>
    <row r="265" spans="1:87" x14ac:dyDescent="0.25">
      <c r="A265" s="2">
        <v>110013848453</v>
      </c>
      <c r="B265">
        <v>2017</v>
      </c>
      <c r="C265" t="s">
        <v>1831</v>
      </c>
      <c r="D265" t="s">
        <v>1832</v>
      </c>
      <c r="E265" t="s">
        <v>1833</v>
      </c>
      <c r="F265" t="s">
        <v>455</v>
      </c>
      <c r="G265" t="s">
        <v>1834</v>
      </c>
      <c r="H265">
        <v>36.963245999999998</v>
      </c>
      <c r="I265">
        <v>-122.034009</v>
      </c>
      <c r="J265" t="e">
        <v>#N/A</v>
      </c>
      <c r="K265" s="2">
        <v>110013848453</v>
      </c>
      <c r="L265" t="s">
        <v>352</v>
      </c>
      <c r="M265">
        <v>4952</v>
      </c>
      <c r="N265" t="s">
        <v>353</v>
      </c>
      <c r="O265" t="e">
        <v>#N/A</v>
      </c>
      <c r="P265" t="e">
        <v>#N/A</v>
      </c>
      <c r="Q265" t="e">
        <v>#N/A</v>
      </c>
      <c r="R265">
        <v>365</v>
      </c>
      <c r="S265">
        <v>2.7449577000000001</v>
      </c>
      <c r="T265">
        <f t="shared" si="34"/>
        <v>7.520432054794521E-3</v>
      </c>
      <c r="U265">
        <f t="shared" si="35"/>
        <v>0.13071227142857142</v>
      </c>
      <c r="V265">
        <v>0</v>
      </c>
      <c r="W265" t="s">
        <v>95</v>
      </c>
      <c r="X265" t="s">
        <v>96</v>
      </c>
      <c r="Y265" t="s">
        <v>96</v>
      </c>
      <c r="Z265" t="s">
        <v>1835</v>
      </c>
      <c r="AA265" t="s">
        <v>1836</v>
      </c>
      <c r="AB265" s="2">
        <v>18060015000054</v>
      </c>
      <c r="AC265" t="e">
        <v>#N/A</v>
      </c>
      <c r="AD265" t="s">
        <v>148</v>
      </c>
      <c r="AE265" t="s">
        <v>352</v>
      </c>
      <c r="AF265">
        <v>2015</v>
      </c>
      <c r="AG265" s="2">
        <v>110013848453</v>
      </c>
      <c r="AH265" s="2">
        <v>110013848453</v>
      </c>
      <c r="AL265">
        <v>2023</v>
      </c>
      <c r="AM265">
        <v>18060015000054</v>
      </c>
      <c r="AN265" t="s">
        <v>1836</v>
      </c>
      <c r="AO265">
        <v>17</v>
      </c>
      <c r="AP265" t="s">
        <v>101</v>
      </c>
      <c r="AQ265">
        <v>8.4224999999999994</v>
      </c>
      <c r="AR265" t="s">
        <v>102</v>
      </c>
      <c r="AS265">
        <v>8.4224999999999994</v>
      </c>
      <c r="AT265">
        <v>13.031544674999999</v>
      </c>
      <c r="AU265">
        <v>948060370</v>
      </c>
      <c r="AV265" t="s">
        <v>101</v>
      </c>
      <c r="AW265">
        <v>-9</v>
      </c>
      <c r="AX265">
        <v>4.2000000000000003E-2</v>
      </c>
      <c r="AY265">
        <v>0.27400000000000002</v>
      </c>
      <c r="AZ265">
        <v>0.252</v>
      </c>
      <c r="BA265">
        <v>0.122</v>
      </c>
      <c r="BB265">
        <v>4.9000000000000002E-2</v>
      </c>
      <c r="BC265">
        <v>1.2999999999999999E-2</v>
      </c>
      <c r="BD265">
        <v>1.0999999999999999E-2</v>
      </c>
      <c r="BE265">
        <v>8.0000000000000002E-3</v>
      </c>
      <c r="BF265">
        <v>2E-3</v>
      </c>
      <c r="BG265">
        <v>6.0000000000000001E-3</v>
      </c>
      <c r="BH265">
        <v>3.0000000000000001E-3</v>
      </c>
      <c r="BI265">
        <v>2.4E-2</v>
      </c>
      <c r="BJ265">
        <v>4.1000000000000002E-2</v>
      </c>
      <c r="BK265" t="s">
        <v>101</v>
      </c>
      <c r="BL265" t="s">
        <v>101</v>
      </c>
      <c r="BM265" t="s">
        <v>101</v>
      </c>
      <c r="BN265" t="s">
        <v>101</v>
      </c>
      <c r="BO265" t="s">
        <v>101</v>
      </c>
      <c r="BP265" t="s">
        <v>101</v>
      </c>
      <c r="BQ265" t="s">
        <v>101</v>
      </c>
      <c r="BR265" t="s">
        <v>101</v>
      </c>
      <c r="BS265" t="s">
        <v>129</v>
      </c>
      <c r="BT265" t="s">
        <v>101</v>
      </c>
      <c r="BU265" t="s">
        <v>129</v>
      </c>
      <c r="BV265" t="s">
        <v>101</v>
      </c>
      <c r="BW265" t="s">
        <v>129</v>
      </c>
      <c r="BX265" t="s">
        <v>101</v>
      </c>
      <c r="BY265" t="s">
        <v>101</v>
      </c>
      <c r="BZ265" t="s">
        <v>101</v>
      </c>
      <c r="CA265" t="s">
        <v>101</v>
      </c>
      <c r="CB265" t="s">
        <v>101</v>
      </c>
      <c r="CC265" t="s">
        <v>101</v>
      </c>
      <c r="CD265" t="s">
        <v>101</v>
      </c>
      <c r="CE265" t="s">
        <v>101</v>
      </c>
      <c r="CF265" t="s">
        <v>101</v>
      </c>
      <c r="CG265" t="s">
        <v>101</v>
      </c>
      <c r="CH265" t="s">
        <v>101</v>
      </c>
      <c r="CI265" t="s">
        <v>101</v>
      </c>
    </row>
    <row r="266" spans="1:87" x14ac:dyDescent="0.25">
      <c r="A266" s="2">
        <v>110014480445</v>
      </c>
      <c r="B266">
        <v>2017</v>
      </c>
      <c r="C266" t="s">
        <v>1837</v>
      </c>
      <c r="D266" t="s">
        <v>1838</v>
      </c>
      <c r="E266" t="s">
        <v>1839</v>
      </c>
      <c r="F266" t="s">
        <v>110</v>
      </c>
      <c r="G266" t="s">
        <v>1840</v>
      </c>
      <c r="H266">
        <v>39.973252000000002</v>
      </c>
      <c r="I266">
        <v>-75.018894000000003</v>
      </c>
      <c r="J266" t="e">
        <v>#N/A</v>
      </c>
      <c r="K266" s="2">
        <v>110014480445</v>
      </c>
      <c r="L266" t="s">
        <v>1212</v>
      </c>
      <c r="M266">
        <v>3714</v>
      </c>
      <c r="N266" t="s">
        <v>1841</v>
      </c>
      <c r="O266" t="e">
        <v>#N/A</v>
      </c>
      <c r="P266" t="e">
        <v>#N/A</v>
      </c>
      <c r="Q266" t="e">
        <v>#N/A</v>
      </c>
      <c r="R266">
        <v>350</v>
      </c>
      <c r="S266">
        <v>1.4625239999999999E-2</v>
      </c>
      <c r="T266">
        <f t="shared" si="34"/>
        <v>4.1786399999999997E-5</v>
      </c>
      <c r="U266">
        <f t="shared" si="35"/>
        <v>6.9643999999999999E-4</v>
      </c>
      <c r="V266">
        <v>0</v>
      </c>
      <c r="W266" t="s">
        <v>95</v>
      </c>
      <c r="X266" t="s">
        <v>96</v>
      </c>
      <c r="Y266" t="s">
        <v>96</v>
      </c>
      <c r="Z266" t="s">
        <v>1842</v>
      </c>
      <c r="AA266" t="s">
        <v>1843</v>
      </c>
      <c r="AB266" s="2">
        <v>2040202001660</v>
      </c>
      <c r="AC266" t="e">
        <v>#N/A</v>
      </c>
      <c r="AD266" t="s">
        <v>148</v>
      </c>
      <c r="AE266" t="s">
        <v>116</v>
      </c>
      <c r="AF266">
        <v>2015</v>
      </c>
      <c r="AG266" s="2">
        <v>110014480445</v>
      </c>
      <c r="AH266" s="2">
        <v>110014480445</v>
      </c>
      <c r="AL266">
        <v>2023</v>
      </c>
      <c r="AM266" s="1" t="s">
        <v>1844</v>
      </c>
      <c r="AN266" t="s">
        <v>1843</v>
      </c>
      <c r="AO266">
        <v>0.24192</v>
      </c>
      <c r="AP266">
        <v>0.18</v>
      </c>
      <c r="AQ266">
        <v>0</v>
      </c>
      <c r="AR266" t="s">
        <v>102</v>
      </c>
      <c r="AS266">
        <v>0.18</v>
      </c>
      <c r="AT266">
        <v>0.27850140000000001</v>
      </c>
      <c r="AU266">
        <v>4494546</v>
      </c>
      <c r="AV266" t="s">
        <v>1845</v>
      </c>
      <c r="AW266">
        <v>2</v>
      </c>
      <c r="AX266">
        <v>27.381</v>
      </c>
      <c r="AY266">
        <v>48.938000000000002</v>
      </c>
      <c r="AZ266">
        <v>55.055999999999997</v>
      </c>
      <c r="BA266">
        <v>58.530999999999999</v>
      </c>
      <c r="BB266">
        <v>34.761000000000003</v>
      </c>
      <c r="BC266">
        <v>27.466000000000001</v>
      </c>
      <c r="BD266">
        <v>19.96</v>
      </c>
      <c r="BE266">
        <v>20.526</v>
      </c>
      <c r="BF266">
        <v>19.800999999999998</v>
      </c>
      <c r="BG266">
        <v>18.18</v>
      </c>
      <c r="BH266">
        <v>17.135000000000002</v>
      </c>
      <c r="BI266">
        <v>24.495000000000001</v>
      </c>
      <c r="BJ266">
        <v>35.125999999999998</v>
      </c>
      <c r="BK266" t="s">
        <v>64</v>
      </c>
      <c r="BL266">
        <v>17.135000000000002</v>
      </c>
      <c r="BM266">
        <v>41.894865525672401</v>
      </c>
      <c r="BN266">
        <v>25.459734514001099</v>
      </c>
      <c r="BO266">
        <v>66.946210268948704</v>
      </c>
      <c r="BP266">
        <v>50.921025670362297</v>
      </c>
      <c r="BQ266">
        <v>0.68093251833740798</v>
      </c>
      <c r="BR266">
        <v>41.894865525672401</v>
      </c>
      <c r="BS266" t="s">
        <v>104</v>
      </c>
      <c r="BT266">
        <v>50.921025670362297</v>
      </c>
      <c r="BU266" t="s">
        <v>105</v>
      </c>
      <c r="BV266">
        <v>25.459734514001099</v>
      </c>
      <c r="BW266" t="s">
        <v>106</v>
      </c>
      <c r="BX266" s="8">
        <f>($T266*'Conversion Factors'!$B$3)/($BV266*'Conversion Factors'!$B$4)</f>
        <v>1.6412739880308004E-3</v>
      </c>
      <c r="BY266" s="8">
        <f>($T266*'Conversion Factors'!$B$3)/($BR266*'Conversion Factors'!$B$4)</f>
        <v>9.9741100671140869E-4</v>
      </c>
      <c r="BZ266" s="8">
        <f>($T266*'Conversion Factors'!$B$3)/($BT266*'Conversion Factors'!$B$4)</f>
        <v>8.2061190735835962E-4</v>
      </c>
      <c r="CA266" s="8">
        <f>($U266*'Conversion Factors'!$B$3)/($BV266*'Conversion Factors'!$B$4)</f>
        <v>2.735456646718001E-2</v>
      </c>
      <c r="CB266" s="8">
        <f>($U266*'Conversion Factors'!$B$3)/($BR266*'Conversion Factors'!$B$4)</f>
        <v>1.662351677852348E-2</v>
      </c>
      <c r="CC266" s="8">
        <f>($U266*'Conversion Factors'!$B$3)/($BT266*'Conversion Factors'!$B$4)</f>
        <v>1.3676865122639329E-2</v>
      </c>
      <c r="CD266" t="str">
        <f t="shared" si="36"/>
        <v>NO</v>
      </c>
      <c r="CE266" t="str">
        <f t="shared" si="37"/>
        <v>NO</v>
      </c>
      <c r="CF266" t="str">
        <f t="shared" si="32"/>
        <v>NO</v>
      </c>
      <c r="CG266" t="str">
        <f t="shared" si="33"/>
        <v>NO</v>
      </c>
      <c r="CH266" s="8">
        <f t="shared" si="38"/>
        <v>5.6988680139958355E-5</v>
      </c>
      <c r="CI266" t="str">
        <f t="shared" si="39"/>
        <v>NO</v>
      </c>
    </row>
    <row r="267" spans="1:87" x14ac:dyDescent="0.25">
      <c r="A267" s="2">
        <v>110015317423</v>
      </c>
      <c r="B267">
        <v>2018</v>
      </c>
      <c r="C267" t="s">
        <v>1846</v>
      </c>
      <c r="D267" t="s">
        <v>1847</v>
      </c>
      <c r="E267" t="s">
        <v>1848</v>
      </c>
      <c r="F267" t="s">
        <v>548</v>
      </c>
      <c r="G267">
        <v>85383</v>
      </c>
      <c r="H267">
        <v>33.726889999999997</v>
      </c>
      <c r="I267">
        <v>-112.33074000000001</v>
      </c>
      <c r="J267" t="e">
        <v>#N/A</v>
      </c>
      <c r="K267" s="2">
        <v>110015317423</v>
      </c>
      <c r="L267" t="s">
        <v>352</v>
      </c>
      <c r="M267">
        <v>4952</v>
      </c>
      <c r="N267" t="s">
        <v>353</v>
      </c>
      <c r="O267" t="e">
        <v>#N/A</v>
      </c>
      <c r="P267" t="e">
        <v>#N/A</v>
      </c>
      <c r="Q267" t="e">
        <v>#N/A</v>
      </c>
      <c r="R267">
        <v>365</v>
      </c>
      <c r="S267">
        <v>1.183966925</v>
      </c>
      <c r="T267">
        <f t="shared" si="34"/>
        <v>3.2437450000000001E-3</v>
      </c>
      <c r="U267">
        <f t="shared" si="35"/>
        <v>5.6379377380952382E-2</v>
      </c>
      <c r="V267">
        <v>0</v>
      </c>
      <c r="W267" t="s">
        <v>95</v>
      </c>
      <c r="X267" t="s">
        <v>96</v>
      </c>
      <c r="Y267" t="s">
        <v>96</v>
      </c>
      <c r="Z267" t="s">
        <v>1849</v>
      </c>
      <c r="AA267" t="e">
        <v>#N/A</v>
      </c>
      <c r="AB267" s="2">
        <v>15030104003460</v>
      </c>
      <c r="AC267" t="e">
        <v>#N/A</v>
      </c>
      <c r="AD267" t="s">
        <v>148</v>
      </c>
      <c r="AE267" t="s">
        <v>352</v>
      </c>
      <c r="AF267">
        <v>2015</v>
      </c>
      <c r="AG267" s="2">
        <v>110015317423</v>
      </c>
      <c r="AH267" s="2">
        <v>110015317423</v>
      </c>
      <c r="AL267">
        <v>2023</v>
      </c>
      <c r="AM267">
        <v>15030104003460</v>
      </c>
      <c r="AO267">
        <v>2.25</v>
      </c>
      <c r="AP267" t="s">
        <v>101</v>
      </c>
      <c r="AQ267">
        <v>0.66508333333333303</v>
      </c>
      <c r="AR267" t="s">
        <v>102</v>
      </c>
      <c r="AS267">
        <v>0.66508333333333303</v>
      </c>
      <c r="AT267">
        <v>1.0290368858333301</v>
      </c>
      <c r="AU267">
        <v>9998164</v>
      </c>
      <c r="AV267" t="s">
        <v>1850</v>
      </c>
      <c r="AW267">
        <v>9</v>
      </c>
      <c r="AX267">
        <v>11473.771000000001</v>
      </c>
      <c r="AY267">
        <v>8709.4290000000001</v>
      </c>
      <c r="AZ267">
        <v>10402.684999999999</v>
      </c>
      <c r="BA267">
        <v>12860.067999999999</v>
      </c>
      <c r="BB267">
        <v>14095.859</v>
      </c>
      <c r="BC267">
        <v>10764.138000000001</v>
      </c>
      <c r="BD267">
        <v>13165.121999999999</v>
      </c>
      <c r="BE267">
        <v>13097.352000000001</v>
      </c>
      <c r="BF267">
        <v>14382.255999999999</v>
      </c>
      <c r="BG267">
        <v>11504.893</v>
      </c>
      <c r="BH267">
        <v>9707.4269999999997</v>
      </c>
      <c r="BI267">
        <v>8230.8680000000004</v>
      </c>
      <c r="BJ267">
        <v>8277.09</v>
      </c>
      <c r="BK267" t="s">
        <v>65</v>
      </c>
      <c r="BL267">
        <v>8230.8680000000004</v>
      </c>
      <c r="BM267">
        <v>20124.371638141802</v>
      </c>
      <c r="BN267">
        <v>15198.697263714001</v>
      </c>
      <c r="BO267">
        <v>28053.229828850901</v>
      </c>
      <c r="BP267">
        <v>30168.270962110601</v>
      </c>
      <c r="BQ267">
        <v>2.5159826059494699</v>
      </c>
      <c r="BR267">
        <v>20124.371638141802</v>
      </c>
      <c r="BS267" t="s">
        <v>104</v>
      </c>
      <c r="BT267">
        <v>30168.270962110601</v>
      </c>
      <c r="BU267" t="s">
        <v>105</v>
      </c>
      <c r="BV267">
        <v>15198.697263714001</v>
      </c>
      <c r="BW267" t="s">
        <v>106</v>
      </c>
      <c r="BX267" s="8">
        <f>($T267*'Conversion Factors'!$B$3)/($BV267*'Conversion Factors'!$B$4)</f>
        <v>2.1342256798181322E-4</v>
      </c>
      <c r="BY267" s="8">
        <f>($T267*'Conversion Factors'!$B$3)/($BR267*'Conversion Factors'!$B$4)</f>
        <v>1.6118490844465013E-4</v>
      </c>
      <c r="BZ267" s="8">
        <f>($T267*'Conversion Factors'!$B$3)/($BT267*'Conversion Factors'!$B$4)</f>
        <v>1.0752174044292873E-4</v>
      </c>
      <c r="CA267" s="8">
        <f>($U267*'Conversion Factors'!$B$3)/($BV267*'Conversion Factors'!$B$4)</f>
        <v>3.709487491112468E-3</v>
      </c>
      <c r="CB267" s="8">
        <f>($U267*'Conversion Factors'!$B$3)/($BR267*'Conversion Factors'!$B$4)</f>
        <v>2.8015472182046333E-3</v>
      </c>
      <c r="CC267" s="8">
        <f>($U267*'Conversion Factors'!$B$3)/($BT267*'Conversion Factors'!$B$4)</f>
        <v>1.8688302505556662E-3</v>
      </c>
      <c r="CD267" t="str">
        <f t="shared" si="36"/>
        <v>NO</v>
      </c>
      <c r="CE267" t="str">
        <f t="shared" si="37"/>
        <v>NO</v>
      </c>
      <c r="CF267" t="str">
        <f t="shared" si="32"/>
        <v>NO</v>
      </c>
      <c r="CG267" t="str">
        <f t="shared" si="33"/>
        <v>NO</v>
      </c>
      <c r="CH267" s="8">
        <f t="shared" si="38"/>
        <v>7.728098939817642E-6</v>
      </c>
      <c r="CI267" t="str">
        <f t="shared" si="39"/>
        <v>NO</v>
      </c>
    </row>
    <row r="268" spans="1:87" x14ac:dyDescent="0.25">
      <c r="A268" s="2">
        <v>110015408600</v>
      </c>
      <c r="B268">
        <v>2016</v>
      </c>
      <c r="C268" t="s">
        <v>1851</v>
      </c>
      <c r="D268" t="s">
        <v>1852</v>
      </c>
      <c r="E268" t="s">
        <v>1853</v>
      </c>
      <c r="F268" t="s">
        <v>1854</v>
      </c>
      <c r="G268">
        <v>98290</v>
      </c>
      <c r="H268">
        <v>47.914602000000002</v>
      </c>
      <c r="I268">
        <v>-122.112173</v>
      </c>
      <c r="J268" t="e">
        <v>#N/A</v>
      </c>
      <c r="K268" s="2">
        <v>110015408600</v>
      </c>
      <c r="L268" t="s">
        <v>352</v>
      </c>
      <c r="M268">
        <v>4952</v>
      </c>
      <c r="N268" t="s">
        <v>353</v>
      </c>
      <c r="O268" t="e">
        <v>#N/A</v>
      </c>
      <c r="P268" t="e">
        <v>#N/A</v>
      </c>
      <c r="Q268" t="e">
        <v>#N/A</v>
      </c>
      <c r="R268">
        <v>365</v>
      </c>
      <c r="S268">
        <v>0.36790200000000001</v>
      </c>
      <c r="T268">
        <f t="shared" si="34"/>
        <v>1.0079506849315068E-3</v>
      </c>
      <c r="U268">
        <f t="shared" si="35"/>
        <v>1.7519142857142858E-2</v>
      </c>
      <c r="V268">
        <v>0</v>
      </c>
      <c r="W268" t="s">
        <v>95</v>
      </c>
      <c r="X268" t="s">
        <v>96</v>
      </c>
      <c r="Y268" t="s">
        <v>96</v>
      </c>
      <c r="Z268" t="s">
        <v>1855</v>
      </c>
      <c r="AA268" t="s">
        <v>1856</v>
      </c>
      <c r="AB268" s="2">
        <v>17110011000245</v>
      </c>
      <c r="AC268" t="e">
        <v>#N/A</v>
      </c>
      <c r="AD268" t="s">
        <v>148</v>
      </c>
      <c r="AE268" t="s">
        <v>352</v>
      </c>
      <c r="AF268">
        <v>2015</v>
      </c>
      <c r="AG268" s="2">
        <v>110015408600</v>
      </c>
      <c r="AH268" s="2">
        <v>110015408600</v>
      </c>
      <c r="AL268">
        <v>2023</v>
      </c>
      <c r="AM268">
        <v>17110011000245</v>
      </c>
      <c r="AN268" t="s">
        <v>1857</v>
      </c>
      <c r="AO268">
        <v>5.6</v>
      </c>
      <c r="AP268" t="s">
        <v>101</v>
      </c>
      <c r="AQ268">
        <v>0</v>
      </c>
      <c r="AR268" t="s">
        <v>102</v>
      </c>
      <c r="AS268">
        <v>0</v>
      </c>
      <c r="AT268">
        <v>0</v>
      </c>
      <c r="AU268">
        <v>24279516</v>
      </c>
      <c r="AV268" t="s">
        <v>101</v>
      </c>
      <c r="AW268">
        <v>1</v>
      </c>
      <c r="AX268">
        <v>3.093</v>
      </c>
      <c r="AY268">
        <v>33.683</v>
      </c>
      <c r="AZ268">
        <v>40.286000000000001</v>
      </c>
      <c r="BA268">
        <v>20.373000000000001</v>
      </c>
      <c r="BB268">
        <v>5.5810000000000004</v>
      </c>
      <c r="BC268">
        <v>1.714</v>
      </c>
      <c r="BD268">
        <v>0.79500000000000004</v>
      </c>
      <c r="BE268">
        <v>0.42199999999999999</v>
      </c>
      <c r="BF268">
        <v>0.42699999999999999</v>
      </c>
      <c r="BG268">
        <v>0.73799999999999999</v>
      </c>
      <c r="BH268">
        <v>0.92400000000000004</v>
      </c>
      <c r="BI268">
        <v>3.319</v>
      </c>
      <c r="BJ268">
        <v>16.405999999999999</v>
      </c>
      <c r="BK268" t="s">
        <v>61</v>
      </c>
      <c r="BL268">
        <v>0.42199999999999999</v>
      </c>
      <c r="BM268">
        <v>1.0317848410757899</v>
      </c>
      <c r="BN268">
        <v>0.55037727101825695</v>
      </c>
      <c r="BO268">
        <v>7.5623471882640603</v>
      </c>
      <c r="BP268">
        <v>2.1864853797727499</v>
      </c>
      <c r="BQ268">
        <v>0</v>
      </c>
      <c r="BR268">
        <v>1.0317848410757899</v>
      </c>
      <c r="BS268" t="s">
        <v>104</v>
      </c>
      <c r="BT268">
        <v>2.1864853797727499</v>
      </c>
      <c r="BU268" t="s">
        <v>105</v>
      </c>
      <c r="BV268">
        <v>0.55037727101825695</v>
      </c>
      <c r="BW268" t="s">
        <v>106</v>
      </c>
      <c r="BX268" s="8">
        <f>($T268*'Conversion Factors'!$B$3)/($BV268*'Conversion Factors'!$B$4)</f>
        <v>1.8313813778441286</v>
      </c>
      <c r="BY268" s="8">
        <f>($T268*'Conversion Factors'!$B$3)/($BR268*'Conversion Factors'!$B$4)</f>
        <v>0.97690007141466384</v>
      </c>
      <c r="BZ268" s="8">
        <f>($T268*'Conversion Factors'!$B$3)/($BT268*'Conversion Factors'!$B$4)</f>
        <v>0.46099127588782102</v>
      </c>
      <c r="CA268" s="8">
        <f>($U268*'Conversion Factors'!$B$3)/($BV268*'Conversion Factors'!$B$4)</f>
        <v>31.831152519671765</v>
      </c>
      <c r="CB268" s="8">
        <f>($U268*'Conversion Factors'!$B$3)/($BR268*'Conversion Factors'!$B$4)</f>
        <v>16.979453622207256</v>
      </c>
      <c r="CC268" s="8">
        <f>($U268*'Conversion Factors'!$B$3)/($BT268*'Conversion Factors'!$B$4)</f>
        <v>8.0124674142406995</v>
      </c>
      <c r="CD268" t="str">
        <f t="shared" si="36"/>
        <v>NO</v>
      </c>
      <c r="CE268" t="str">
        <f t="shared" si="37"/>
        <v>NO</v>
      </c>
      <c r="CF268" t="str">
        <f t="shared" si="32"/>
        <v>NO</v>
      </c>
      <c r="CG268" t="str">
        <f t="shared" si="33"/>
        <v>NO</v>
      </c>
      <c r="CH268" s="8">
        <f t="shared" si="38"/>
        <v>6.6314901082649508E-2</v>
      </c>
      <c r="CI268" t="str">
        <f t="shared" si="39"/>
        <v>NO</v>
      </c>
    </row>
    <row r="269" spans="1:87" x14ac:dyDescent="0.25">
      <c r="A269" s="2">
        <v>110015632216</v>
      </c>
      <c r="B269">
        <v>2019</v>
      </c>
      <c r="C269" t="s">
        <v>1858</v>
      </c>
      <c r="D269" t="s">
        <v>1859</v>
      </c>
      <c r="E269" t="s">
        <v>1860</v>
      </c>
      <c r="F269" t="s">
        <v>259</v>
      </c>
      <c r="G269">
        <v>41008</v>
      </c>
      <c r="H269">
        <v>38.627777999999999</v>
      </c>
      <c r="I269">
        <v>-85.115832999999995</v>
      </c>
      <c r="J269" t="e">
        <v>#N/A</v>
      </c>
      <c r="K269" s="2">
        <v>110015632216</v>
      </c>
      <c r="L269" t="s">
        <v>352</v>
      </c>
      <c r="M269">
        <v>4952</v>
      </c>
      <c r="N269" t="s">
        <v>353</v>
      </c>
      <c r="O269" t="e">
        <v>#N/A</v>
      </c>
      <c r="P269" t="e">
        <v>#N/A</v>
      </c>
      <c r="Q269" t="e">
        <v>#N/A</v>
      </c>
      <c r="R269">
        <v>365</v>
      </c>
      <c r="S269">
        <v>5.8714812500000004</v>
      </c>
      <c r="T269">
        <f t="shared" si="34"/>
        <v>1.608625E-2</v>
      </c>
      <c r="U269">
        <f t="shared" si="35"/>
        <v>0.27959434523809523</v>
      </c>
      <c r="V269">
        <v>0</v>
      </c>
      <c r="W269" t="s">
        <v>95</v>
      </c>
      <c r="X269" t="s">
        <v>96</v>
      </c>
      <c r="Y269" t="s">
        <v>96</v>
      </c>
      <c r="Z269" t="s">
        <v>1861</v>
      </c>
      <c r="AA269" t="s">
        <v>1494</v>
      </c>
      <c r="AB269" s="2">
        <v>5100205000002</v>
      </c>
      <c r="AC269" t="e">
        <v>#N/A</v>
      </c>
      <c r="AD269" t="s">
        <v>148</v>
      </c>
      <c r="AE269" t="s">
        <v>352</v>
      </c>
      <c r="AF269">
        <v>2015</v>
      </c>
      <c r="AG269" s="2">
        <v>110015632216</v>
      </c>
      <c r="AH269" s="2">
        <v>110015632216</v>
      </c>
      <c r="AL269">
        <v>2023</v>
      </c>
      <c r="AM269" s="1" t="s">
        <v>1862</v>
      </c>
      <c r="AN269" t="s">
        <v>1494</v>
      </c>
      <c r="AO269">
        <v>1.7</v>
      </c>
      <c r="AP269">
        <v>1.19</v>
      </c>
      <c r="AQ269">
        <v>0.98503941666666694</v>
      </c>
      <c r="AR269" t="s">
        <v>102</v>
      </c>
      <c r="AS269">
        <v>1.19</v>
      </c>
      <c r="AT269">
        <v>1.8412037000000001</v>
      </c>
      <c r="AU269">
        <v>1824428</v>
      </c>
      <c r="AV269" t="s">
        <v>969</v>
      </c>
      <c r="AW269">
        <v>6</v>
      </c>
      <c r="AX269">
        <v>9597.6409999999996</v>
      </c>
      <c r="AY269">
        <v>15672.210999999999</v>
      </c>
      <c r="AZ269">
        <v>17022.589</v>
      </c>
      <c r="BA269">
        <v>19321.101999999999</v>
      </c>
      <c r="BB269">
        <v>14812.593000000001</v>
      </c>
      <c r="BC269">
        <v>11306.325000000001</v>
      </c>
      <c r="BD269">
        <v>6840.049</v>
      </c>
      <c r="BE269">
        <v>3188.7420000000002</v>
      </c>
      <c r="BF269">
        <v>2628.895</v>
      </c>
      <c r="BG269">
        <v>2576.8960000000002</v>
      </c>
      <c r="BH269">
        <v>2608.7829999999999</v>
      </c>
      <c r="BI269">
        <v>5584.6170000000002</v>
      </c>
      <c r="BJ269">
        <v>12582.225</v>
      </c>
      <c r="BK269" t="s">
        <v>63</v>
      </c>
      <c r="BL269">
        <v>2576.8960000000002</v>
      </c>
      <c r="BM269">
        <v>6300.47921760391</v>
      </c>
      <c r="BN269">
        <v>4567.7733169154899</v>
      </c>
      <c r="BO269">
        <v>23466.114914425401</v>
      </c>
      <c r="BP269">
        <v>14278.1848994927</v>
      </c>
      <c r="BQ269">
        <v>4.5017205378973104</v>
      </c>
      <c r="BR269">
        <v>6300.47921760391</v>
      </c>
      <c r="BS269" t="s">
        <v>104</v>
      </c>
      <c r="BT269">
        <v>14278.1848994927</v>
      </c>
      <c r="BU269" t="s">
        <v>105</v>
      </c>
      <c r="BV269">
        <v>4567.7733169154899</v>
      </c>
      <c r="BW269" t="s">
        <v>106</v>
      </c>
      <c r="BX269" s="8">
        <f>($T269*'Conversion Factors'!$B$3)/($BV269*'Conversion Factors'!$B$4)</f>
        <v>3.5216830792432286E-3</v>
      </c>
      <c r="BY269" s="8">
        <f>($T269*'Conversion Factors'!$B$3)/($BR269*'Conversion Factors'!$B$4)</f>
        <v>2.5531788050429669E-3</v>
      </c>
      <c r="BZ269" s="8">
        <f>($T269*'Conversion Factors'!$B$3)/($BT269*'Conversion Factors'!$B$4)</f>
        <v>1.1266312989525397E-3</v>
      </c>
      <c r="CA269" s="8">
        <f>($U269*'Conversion Factors'!$B$3)/($BV269*'Conversion Factors'!$B$4)</f>
        <v>6.1210205901132304E-2</v>
      </c>
      <c r="CB269" s="8">
        <f>($U269*'Conversion Factors'!$B$3)/($BR269*'Conversion Factors'!$B$4)</f>
        <v>4.4376679230508712E-2</v>
      </c>
      <c r="CC269" s="8">
        <f>($U269*'Conversion Factors'!$B$3)/($BT269*'Conversion Factors'!$B$4)</f>
        <v>1.9581924957984619E-2</v>
      </c>
      <c r="CD269" t="str">
        <f t="shared" si="36"/>
        <v>NO</v>
      </c>
      <c r="CE269" t="str">
        <f t="shared" si="37"/>
        <v>NO</v>
      </c>
      <c r="CF269" t="str">
        <f t="shared" si="32"/>
        <v>NO</v>
      </c>
      <c r="CG269" t="str">
        <f t="shared" si="33"/>
        <v>NO</v>
      </c>
      <c r="CH269" s="8">
        <f t="shared" si="38"/>
        <v>1.2752126229402563E-4</v>
      </c>
      <c r="CI269" t="str">
        <f t="shared" si="39"/>
        <v>NO</v>
      </c>
    </row>
    <row r="270" spans="1:87" x14ac:dyDescent="0.25">
      <c r="A270" s="2">
        <v>110015940776</v>
      </c>
      <c r="B270">
        <v>2015</v>
      </c>
      <c r="C270" t="s">
        <v>1863</v>
      </c>
      <c r="D270" t="s">
        <v>1864</v>
      </c>
      <c r="E270" t="s">
        <v>1865</v>
      </c>
      <c r="F270" t="s">
        <v>548</v>
      </c>
      <c r="G270">
        <v>85138</v>
      </c>
      <c r="H270">
        <v>33.084569999999999</v>
      </c>
      <c r="I270">
        <v>-112.00959</v>
      </c>
      <c r="J270" t="e">
        <v>#N/A</v>
      </c>
      <c r="K270" s="2">
        <v>110015940776</v>
      </c>
      <c r="L270" t="s">
        <v>352</v>
      </c>
      <c r="M270">
        <v>4952</v>
      </c>
      <c r="N270" t="s">
        <v>353</v>
      </c>
      <c r="O270" t="e">
        <v>#N/A</v>
      </c>
      <c r="P270" t="e">
        <v>#N/A</v>
      </c>
      <c r="Q270" t="e">
        <v>#N/A</v>
      </c>
      <c r="R270">
        <v>365</v>
      </c>
      <c r="S270">
        <v>4.5300204749999997</v>
      </c>
      <c r="T270">
        <f t="shared" si="34"/>
        <v>1.2411014999999999E-2</v>
      </c>
      <c r="U270">
        <f t="shared" si="35"/>
        <v>0.21571526071428571</v>
      </c>
      <c r="V270">
        <v>0</v>
      </c>
      <c r="W270" t="s">
        <v>95</v>
      </c>
      <c r="X270" t="s">
        <v>96</v>
      </c>
      <c r="Y270" t="s">
        <v>96</v>
      </c>
      <c r="Z270" t="s">
        <v>1866</v>
      </c>
      <c r="AA270" t="e">
        <v>#N/A</v>
      </c>
      <c r="AB270" s="2">
        <v>15020008000253</v>
      </c>
      <c r="AC270" t="e">
        <v>#N/A</v>
      </c>
      <c r="AD270" t="s">
        <v>148</v>
      </c>
      <c r="AE270" t="s">
        <v>116</v>
      </c>
      <c r="AF270">
        <v>2015</v>
      </c>
      <c r="AG270" s="2">
        <v>110015940776</v>
      </c>
      <c r="AH270" s="2">
        <v>110015940776</v>
      </c>
      <c r="AL270">
        <v>2023</v>
      </c>
      <c r="AM270">
        <v>15020008000253</v>
      </c>
      <c r="AO270">
        <v>9</v>
      </c>
      <c r="AP270" t="s">
        <v>101</v>
      </c>
      <c r="AQ270">
        <v>0.42508333333333298</v>
      </c>
      <c r="AR270" t="s">
        <v>102</v>
      </c>
      <c r="AS270">
        <v>0.42508333333333298</v>
      </c>
      <c r="AT270">
        <v>0.65770168583333299</v>
      </c>
      <c r="AU270" t="s">
        <v>101</v>
      </c>
      <c r="AV270" t="s">
        <v>101</v>
      </c>
      <c r="AW270" t="s">
        <v>101</v>
      </c>
      <c r="AX270" t="s">
        <v>101</v>
      </c>
      <c r="AY270" t="s">
        <v>101</v>
      </c>
      <c r="AZ270" t="s">
        <v>101</v>
      </c>
      <c r="BA270" t="s">
        <v>101</v>
      </c>
      <c r="BB270" t="s">
        <v>101</v>
      </c>
      <c r="BC270" t="s">
        <v>101</v>
      </c>
      <c r="BD270" t="s">
        <v>101</v>
      </c>
      <c r="BE270" t="s">
        <v>101</v>
      </c>
      <c r="BF270" t="s">
        <v>101</v>
      </c>
      <c r="BG270" t="s">
        <v>101</v>
      </c>
      <c r="BH270" t="s">
        <v>101</v>
      </c>
      <c r="BI270" t="s">
        <v>101</v>
      </c>
      <c r="BJ270" t="s">
        <v>101</v>
      </c>
      <c r="BK270" t="s">
        <v>101</v>
      </c>
      <c r="BL270" t="s">
        <v>101</v>
      </c>
      <c r="BM270" t="s">
        <v>101</v>
      </c>
      <c r="BN270" t="s">
        <v>101</v>
      </c>
      <c r="BO270" t="s">
        <v>101</v>
      </c>
      <c r="BP270" t="s">
        <v>101</v>
      </c>
      <c r="BQ270" t="s">
        <v>101</v>
      </c>
      <c r="BR270" t="s">
        <v>101</v>
      </c>
      <c r="BS270" t="s">
        <v>374</v>
      </c>
      <c r="BT270" t="s">
        <v>101</v>
      </c>
      <c r="BU270" t="s">
        <v>374</v>
      </c>
      <c r="BV270" t="s">
        <v>101</v>
      </c>
      <c r="BW270" t="s">
        <v>374</v>
      </c>
      <c r="BX270" t="s">
        <v>101</v>
      </c>
      <c r="BY270" t="s">
        <v>101</v>
      </c>
      <c r="BZ270" t="s">
        <v>101</v>
      </c>
      <c r="CA270" t="s">
        <v>101</v>
      </c>
      <c r="CB270" t="s">
        <v>101</v>
      </c>
      <c r="CC270" t="s">
        <v>101</v>
      </c>
      <c r="CD270" t="s">
        <v>101</v>
      </c>
      <c r="CE270" t="s">
        <v>101</v>
      </c>
      <c r="CF270" t="s">
        <v>101</v>
      </c>
      <c r="CG270" t="s">
        <v>101</v>
      </c>
      <c r="CH270" t="s">
        <v>101</v>
      </c>
      <c r="CI270" t="s">
        <v>101</v>
      </c>
    </row>
    <row r="271" spans="1:87" x14ac:dyDescent="0.25">
      <c r="A271" s="2">
        <v>110015943559</v>
      </c>
      <c r="B271">
        <v>2016</v>
      </c>
      <c r="C271" t="s">
        <v>1867</v>
      </c>
      <c r="D271" t="s">
        <v>1868</v>
      </c>
      <c r="E271" t="s">
        <v>547</v>
      </c>
      <c r="F271" t="s">
        <v>548</v>
      </c>
      <c r="G271" t="s">
        <v>1869</v>
      </c>
      <c r="H271">
        <v>33.846469999999997</v>
      </c>
      <c r="I271">
        <v>-112.13712</v>
      </c>
      <c r="J271" t="e">
        <v>#N/A</v>
      </c>
      <c r="K271" s="2">
        <v>110015943559</v>
      </c>
      <c r="L271" t="s">
        <v>352</v>
      </c>
      <c r="M271">
        <v>4952</v>
      </c>
      <c r="N271" t="s">
        <v>353</v>
      </c>
      <c r="O271" t="e">
        <v>#N/A</v>
      </c>
      <c r="P271" t="e">
        <v>#N/A</v>
      </c>
      <c r="Q271" t="e">
        <v>#N/A</v>
      </c>
      <c r="R271">
        <v>365</v>
      </c>
      <c r="S271">
        <v>0.40510855000000001</v>
      </c>
      <c r="T271">
        <f t="shared" si="34"/>
        <v>1.1098864383561643E-3</v>
      </c>
      <c r="U271">
        <f t="shared" si="35"/>
        <v>1.9290883333333335E-2</v>
      </c>
      <c r="V271">
        <v>0</v>
      </c>
      <c r="W271" t="s">
        <v>95</v>
      </c>
      <c r="X271" t="s">
        <v>96</v>
      </c>
      <c r="Y271" t="s">
        <v>96</v>
      </c>
      <c r="Z271" t="s">
        <v>1870</v>
      </c>
      <c r="AA271" t="e">
        <v>#N/A</v>
      </c>
      <c r="AB271" s="2">
        <v>15070104000290</v>
      </c>
      <c r="AC271" t="e">
        <v>#N/A</v>
      </c>
      <c r="AD271" t="s">
        <v>148</v>
      </c>
      <c r="AE271" t="s">
        <v>116</v>
      </c>
      <c r="AF271">
        <v>2015</v>
      </c>
      <c r="AG271" s="2">
        <v>110015943559</v>
      </c>
      <c r="AH271" s="2">
        <v>110015943559</v>
      </c>
      <c r="AL271">
        <v>2023</v>
      </c>
      <c r="AM271">
        <v>15070104000290</v>
      </c>
      <c r="AO271">
        <v>3</v>
      </c>
      <c r="AP271" t="s">
        <v>101</v>
      </c>
      <c r="AQ271">
        <v>0.23350000000000001</v>
      </c>
      <c r="AR271" t="s">
        <v>102</v>
      </c>
      <c r="AS271">
        <v>0.23350000000000001</v>
      </c>
      <c r="AT271">
        <v>0.36127820500000002</v>
      </c>
      <c r="AU271" t="s">
        <v>101</v>
      </c>
      <c r="AV271" t="s">
        <v>101</v>
      </c>
      <c r="AW271" t="s">
        <v>101</v>
      </c>
      <c r="AX271" t="s">
        <v>101</v>
      </c>
      <c r="AY271" t="s">
        <v>101</v>
      </c>
      <c r="AZ271" t="s">
        <v>101</v>
      </c>
      <c r="BA271" t="s">
        <v>101</v>
      </c>
      <c r="BB271" t="s">
        <v>101</v>
      </c>
      <c r="BC271" t="s">
        <v>101</v>
      </c>
      <c r="BD271" t="s">
        <v>101</v>
      </c>
      <c r="BE271" t="s">
        <v>101</v>
      </c>
      <c r="BF271" t="s">
        <v>101</v>
      </c>
      <c r="BG271" t="s">
        <v>101</v>
      </c>
      <c r="BH271" t="s">
        <v>101</v>
      </c>
      <c r="BI271" t="s">
        <v>101</v>
      </c>
      <c r="BJ271" t="s">
        <v>101</v>
      </c>
      <c r="BK271" t="s">
        <v>101</v>
      </c>
      <c r="BL271" t="s">
        <v>101</v>
      </c>
      <c r="BM271" t="s">
        <v>101</v>
      </c>
      <c r="BN271" t="s">
        <v>101</v>
      </c>
      <c r="BO271" t="s">
        <v>101</v>
      </c>
      <c r="BP271" t="s">
        <v>101</v>
      </c>
      <c r="BQ271" t="s">
        <v>101</v>
      </c>
      <c r="BR271" t="s">
        <v>101</v>
      </c>
      <c r="BS271" t="s">
        <v>374</v>
      </c>
      <c r="BT271" t="s">
        <v>101</v>
      </c>
      <c r="BU271" t="s">
        <v>374</v>
      </c>
      <c r="BV271" t="s">
        <v>101</v>
      </c>
      <c r="BW271" t="s">
        <v>374</v>
      </c>
      <c r="BX271" t="s">
        <v>101</v>
      </c>
      <c r="BY271" t="s">
        <v>101</v>
      </c>
      <c r="BZ271" t="s">
        <v>101</v>
      </c>
      <c r="CA271" t="s">
        <v>101</v>
      </c>
      <c r="CB271" t="s">
        <v>101</v>
      </c>
      <c r="CC271" t="s">
        <v>101</v>
      </c>
      <c r="CD271" t="s">
        <v>101</v>
      </c>
      <c r="CE271" t="s">
        <v>101</v>
      </c>
      <c r="CF271" t="s">
        <v>101</v>
      </c>
      <c r="CG271" t="s">
        <v>101</v>
      </c>
      <c r="CH271" t="s">
        <v>101</v>
      </c>
      <c r="CI271" t="s">
        <v>101</v>
      </c>
    </row>
    <row r="272" spans="1:87" x14ac:dyDescent="0.25">
      <c r="A272" s="2">
        <v>110015944077</v>
      </c>
      <c r="B272">
        <v>2018</v>
      </c>
      <c r="C272" t="s">
        <v>1871</v>
      </c>
      <c r="D272" t="s">
        <v>1872</v>
      </c>
      <c r="E272" t="s">
        <v>1726</v>
      </c>
      <c r="F272" t="s">
        <v>548</v>
      </c>
      <c r="G272">
        <v>86401</v>
      </c>
      <c r="H272">
        <v>35.296455000000002</v>
      </c>
      <c r="I272">
        <v>-113.935008</v>
      </c>
      <c r="J272" t="e">
        <v>#N/A</v>
      </c>
      <c r="K272" s="2">
        <v>110015944077</v>
      </c>
      <c r="L272" t="s">
        <v>352</v>
      </c>
      <c r="M272">
        <v>4952</v>
      </c>
      <c r="N272" t="s">
        <v>353</v>
      </c>
      <c r="O272" t="e">
        <v>#N/A</v>
      </c>
      <c r="P272" t="e">
        <v>#N/A</v>
      </c>
      <c r="Q272" t="e">
        <v>#N/A</v>
      </c>
      <c r="R272">
        <v>365</v>
      </c>
      <c r="S272">
        <v>2.3997089250000001</v>
      </c>
      <c r="T272">
        <f t="shared" si="34"/>
        <v>6.5745450000000002E-3</v>
      </c>
      <c r="U272">
        <f t="shared" si="35"/>
        <v>0.11427185357142858</v>
      </c>
      <c r="V272">
        <v>0</v>
      </c>
      <c r="W272" t="s">
        <v>95</v>
      </c>
      <c r="X272" t="s">
        <v>96</v>
      </c>
      <c r="Y272" t="s">
        <v>96</v>
      </c>
      <c r="Z272" t="s">
        <v>1873</v>
      </c>
      <c r="AA272" t="e">
        <v>#N/A</v>
      </c>
      <c r="AB272" s="2">
        <v>15060106000281</v>
      </c>
      <c r="AC272" t="e">
        <v>#N/A</v>
      </c>
      <c r="AD272" t="s">
        <v>148</v>
      </c>
      <c r="AE272" t="s">
        <v>352</v>
      </c>
      <c r="AF272">
        <v>2015</v>
      </c>
      <c r="AG272" s="2">
        <v>110015944077</v>
      </c>
      <c r="AH272" s="2">
        <v>110015944077</v>
      </c>
      <c r="AL272">
        <v>2023</v>
      </c>
      <c r="AM272">
        <v>15060106000281</v>
      </c>
      <c r="AO272" t="s">
        <v>101</v>
      </c>
      <c r="AP272" t="s">
        <v>101</v>
      </c>
      <c r="AQ272" t="s">
        <v>101</v>
      </c>
      <c r="AR272" t="s">
        <v>102</v>
      </c>
      <c r="AS272" t="s">
        <v>101</v>
      </c>
      <c r="AT272" t="s">
        <v>101</v>
      </c>
      <c r="AU272" t="s">
        <v>101</v>
      </c>
      <c r="AV272" t="s">
        <v>101</v>
      </c>
      <c r="AW272" t="s">
        <v>101</v>
      </c>
      <c r="AX272" t="s">
        <v>101</v>
      </c>
      <c r="AY272" t="s">
        <v>101</v>
      </c>
      <c r="AZ272" t="s">
        <v>101</v>
      </c>
      <c r="BA272" t="s">
        <v>101</v>
      </c>
      <c r="BB272" t="s">
        <v>101</v>
      </c>
      <c r="BC272" t="s">
        <v>101</v>
      </c>
      <c r="BD272" t="s">
        <v>101</v>
      </c>
      <c r="BE272" t="s">
        <v>101</v>
      </c>
      <c r="BF272" t="s">
        <v>101</v>
      </c>
      <c r="BG272" t="s">
        <v>101</v>
      </c>
      <c r="BH272" t="s">
        <v>101</v>
      </c>
      <c r="BI272" t="s">
        <v>101</v>
      </c>
      <c r="BJ272" t="s">
        <v>101</v>
      </c>
      <c r="BK272" t="s">
        <v>101</v>
      </c>
      <c r="BL272" t="s">
        <v>101</v>
      </c>
      <c r="BM272" t="s">
        <v>101</v>
      </c>
      <c r="BN272" t="s">
        <v>101</v>
      </c>
      <c r="BO272" t="s">
        <v>101</v>
      </c>
      <c r="BP272" t="s">
        <v>101</v>
      </c>
      <c r="BQ272" t="s">
        <v>101</v>
      </c>
      <c r="BR272" t="s">
        <v>101</v>
      </c>
      <c r="BS272" t="s">
        <v>374</v>
      </c>
      <c r="BT272" t="s">
        <v>101</v>
      </c>
      <c r="BU272" t="s">
        <v>374</v>
      </c>
      <c r="BV272" t="s">
        <v>101</v>
      </c>
      <c r="BW272" t="s">
        <v>374</v>
      </c>
      <c r="BX272" t="s">
        <v>101</v>
      </c>
      <c r="BY272" t="s">
        <v>101</v>
      </c>
      <c r="BZ272" t="s">
        <v>101</v>
      </c>
      <c r="CA272" t="s">
        <v>101</v>
      </c>
      <c r="CB272" t="s">
        <v>101</v>
      </c>
      <c r="CC272" t="s">
        <v>101</v>
      </c>
      <c r="CD272" t="s">
        <v>101</v>
      </c>
      <c r="CE272" t="s">
        <v>101</v>
      </c>
      <c r="CF272" t="s">
        <v>101</v>
      </c>
      <c r="CG272" t="s">
        <v>101</v>
      </c>
      <c r="CH272" t="s">
        <v>101</v>
      </c>
      <c r="CI272" t="s">
        <v>101</v>
      </c>
    </row>
    <row r="273" spans="1:87" x14ac:dyDescent="0.25">
      <c r="A273" s="2">
        <v>110015972562</v>
      </c>
      <c r="B273">
        <v>2020</v>
      </c>
      <c r="C273" t="s">
        <v>1874</v>
      </c>
      <c r="D273" t="s">
        <v>1875</v>
      </c>
      <c r="E273" t="s">
        <v>1378</v>
      </c>
      <c r="F273" t="s">
        <v>999</v>
      </c>
      <c r="G273">
        <v>89109</v>
      </c>
      <c r="H273">
        <v>36.116160999999998</v>
      </c>
      <c r="I273">
        <v>-115.172741</v>
      </c>
      <c r="J273" t="e">
        <v>#N/A</v>
      </c>
      <c r="K273" s="2">
        <v>110015972562</v>
      </c>
      <c r="L273" t="s">
        <v>162</v>
      </c>
      <c r="M273">
        <v>7011</v>
      </c>
      <c r="N273" t="s">
        <v>1380</v>
      </c>
      <c r="O273" t="e">
        <v>#N/A</v>
      </c>
      <c r="P273" t="e">
        <v>#N/A</v>
      </c>
      <c r="Q273" t="e">
        <v>#N/A</v>
      </c>
      <c r="R273">
        <v>250</v>
      </c>
      <c r="S273">
        <v>0.28724449200000002</v>
      </c>
      <c r="T273">
        <f t="shared" si="34"/>
        <v>1.1489779680000001E-3</v>
      </c>
      <c r="U273">
        <f t="shared" si="35"/>
        <v>1.3678309142857144E-2</v>
      </c>
      <c r="V273">
        <v>0</v>
      </c>
      <c r="W273" t="s">
        <v>95</v>
      </c>
      <c r="X273" t="s">
        <v>96</v>
      </c>
      <c r="Y273" t="s">
        <v>96</v>
      </c>
      <c r="Z273" t="s">
        <v>1876</v>
      </c>
      <c r="AA273" t="s">
        <v>1877</v>
      </c>
      <c r="AB273" s="2">
        <v>15010015000432</v>
      </c>
      <c r="AC273" t="e">
        <v>#N/A</v>
      </c>
      <c r="AD273" t="s">
        <v>148</v>
      </c>
      <c r="AE273" t="s">
        <v>116</v>
      </c>
      <c r="AF273">
        <v>2015</v>
      </c>
      <c r="AG273" s="2">
        <v>110015972562</v>
      </c>
      <c r="AH273" s="2">
        <v>110015972562</v>
      </c>
      <c r="AL273">
        <v>2023</v>
      </c>
      <c r="AM273">
        <v>15010015000432</v>
      </c>
      <c r="AN273" t="s">
        <v>1877</v>
      </c>
      <c r="AO273">
        <v>0.432</v>
      </c>
      <c r="AP273">
        <v>0.432</v>
      </c>
      <c r="AQ273">
        <v>3.3321249999999997E-2</v>
      </c>
      <c r="AR273" t="s">
        <v>102</v>
      </c>
      <c r="AS273">
        <v>0.432</v>
      </c>
      <c r="AT273">
        <v>0.66840336</v>
      </c>
      <c r="AU273">
        <v>22069994</v>
      </c>
      <c r="AV273" t="s">
        <v>1387</v>
      </c>
      <c r="AW273">
        <v>3</v>
      </c>
      <c r="AX273">
        <v>2.141</v>
      </c>
      <c r="AY273">
        <v>13.016</v>
      </c>
      <c r="AZ273">
        <v>10.823</v>
      </c>
      <c r="BA273">
        <v>5.5810000000000004</v>
      </c>
      <c r="BB273">
        <v>1.0489999999999999</v>
      </c>
      <c r="BC273">
        <v>0.86399999999999999</v>
      </c>
      <c r="BD273">
        <v>0</v>
      </c>
      <c r="BE273">
        <v>0.72599999999999998</v>
      </c>
      <c r="BF273">
        <v>1.9790000000000001</v>
      </c>
      <c r="BG273">
        <v>1.466</v>
      </c>
      <c r="BH273">
        <v>1.2609999999999999</v>
      </c>
      <c r="BI273">
        <v>3.1419999999999999</v>
      </c>
      <c r="BJ273">
        <v>18.234000000000002</v>
      </c>
      <c r="BK273" t="s">
        <v>60</v>
      </c>
      <c r="BL273">
        <v>0.72599999999999998</v>
      </c>
      <c r="BM273">
        <v>1.7750611246943799</v>
      </c>
      <c r="BN273">
        <v>0.96511403431753195</v>
      </c>
      <c r="BO273">
        <v>5.2347188264058699</v>
      </c>
      <c r="BP273">
        <v>2.5050786911390599</v>
      </c>
      <c r="BQ273">
        <v>1.6342380440097799</v>
      </c>
      <c r="BR273">
        <v>1.7750611246943799</v>
      </c>
      <c r="BS273" t="s">
        <v>104</v>
      </c>
      <c r="BT273">
        <v>2.5050786911390599</v>
      </c>
      <c r="BU273" t="s">
        <v>105</v>
      </c>
      <c r="BV273">
        <v>1.6342380440097799</v>
      </c>
      <c r="BW273" t="s">
        <v>176</v>
      </c>
      <c r="BX273" s="8">
        <f>($T273*'Conversion Factors'!$B$3)/($BV273*'Conversion Factors'!$B$4)</f>
        <v>0.7030664670985497</v>
      </c>
      <c r="BY273" s="8">
        <f>($T273*'Conversion Factors'!$B$3)/($BR273*'Conversion Factors'!$B$4)</f>
        <v>0.64728924092561868</v>
      </c>
      <c r="BZ273" s="8">
        <f>($T273*'Conversion Factors'!$B$3)/($BT273*'Conversion Factors'!$B$4)</f>
        <v>0.45865943136403409</v>
      </c>
      <c r="CA273" s="8">
        <f>($U273*'Conversion Factors'!$B$3)/($BV273*'Conversion Factors'!$B$4)</f>
        <v>8.3698388940303534</v>
      </c>
      <c r="CB273" s="8">
        <f>($U273*'Conversion Factors'!$B$3)/($BR273*'Conversion Factors'!$B$4)</f>
        <v>7.7058242967335548</v>
      </c>
      <c r="CC273" s="8">
        <f>($U273*'Conversion Factors'!$B$3)/($BT273*'Conversion Factors'!$B$4)</f>
        <v>5.4602313257623107</v>
      </c>
      <c r="CD273" t="str">
        <f t="shared" si="36"/>
        <v>NO</v>
      </c>
      <c r="CE273" t="str">
        <f t="shared" si="37"/>
        <v>NO</v>
      </c>
      <c r="CF273" t="str">
        <f t="shared" si="32"/>
        <v>NO</v>
      </c>
      <c r="CG273" t="str">
        <f t="shared" si="33"/>
        <v>NO</v>
      </c>
      <c r="CH273" s="8">
        <f t="shared" si="38"/>
        <v>1.7437164362563238E-2</v>
      </c>
      <c r="CI273" t="str">
        <f t="shared" si="39"/>
        <v>NO</v>
      </c>
    </row>
    <row r="274" spans="1:87" x14ac:dyDescent="0.25">
      <c r="A274" s="2">
        <v>110016759444</v>
      </c>
      <c r="B274">
        <v>2019</v>
      </c>
      <c r="C274" t="s">
        <v>1878</v>
      </c>
      <c r="D274" t="s">
        <v>1879</v>
      </c>
      <c r="E274" t="s">
        <v>1880</v>
      </c>
      <c r="F274" t="s">
        <v>259</v>
      </c>
      <c r="G274">
        <v>40475</v>
      </c>
      <c r="H274">
        <v>37.852220000000003</v>
      </c>
      <c r="I274">
        <v>-84.363079999999997</v>
      </c>
      <c r="J274" t="e">
        <v>#N/A</v>
      </c>
      <c r="K274" s="2">
        <v>110016759444</v>
      </c>
      <c r="L274" t="s">
        <v>352</v>
      </c>
      <c r="M274">
        <v>4952</v>
      </c>
      <c r="N274" t="s">
        <v>353</v>
      </c>
      <c r="O274" t="e">
        <v>#N/A</v>
      </c>
      <c r="P274" t="e">
        <v>#N/A</v>
      </c>
      <c r="Q274" t="e">
        <v>#N/A</v>
      </c>
      <c r="R274">
        <v>365</v>
      </c>
      <c r="S274">
        <v>0.97397512500000005</v>
      </c>
      <c r="T274">
        <f t="shared" si="34"/>
        <v>2.6684250000000003E-3</v>
      </c>
      <c r="U274">
        <f t="shared" si="35"/>
        <v>4.6379767857142859E-2</v>
      </c>
      <c r="V274">
        <v>0</v>
      </c>
      <c r="W274" t="s">
        <v>95</v>
      </c>
      <c r="X274" t="s">
        <v>96</v>
      </c>
      <c r="Y274" t="s">
        <v>96</v>
      </c>
      <c r="Z274" t="s">
        <v>1881</v>
      </c>
      <c r="AA274" t="s">
        <v>1882</v>
      </c>
      <c r="AB274" s="2">
        <v>5100205000171</v>
      </c>
      <c r="AC274" t="e">
        <v>#N/A</v>
      </c>
      <c r="AD274" t="s">
        <v>148</v>
      </c>
      <c r="AE274" t="s">
        <v>352</v>
      </c>
      <c r="AF274">
        <v>2015</v>
      </c>
      <c r="AG274" s="2">
        <v>110016759444</v>
      </c>
      <c r="AH274" s="2">
        <v>110016759444</v>
      </c>
      <c r="AL274">
        <v>2023</v>
      </c>
      <c r="AM274" s="1" t="s">
        <v>1883</v>
      </c>
      <c r="AN274" t="s">
        <v>1882</v>
      </c>
      <c r="AO274">
        <v>1</v>
      </c>
      <c r="AP274">
        <v>0.19</v>
      </c>
      <c r="AQ274">
        <v>0.18</v>
      </c>
      <c r="AR274" t="s">
        <v>102</v>
      </c>
      <c r="AS274">
        <v>0.19</v>
      </c>
      <c r="AT274">
        <v>0.2939737</v>
      </c>
      <c r="AU274">
        <v>1827716</v>
      </c>
      <c r="AV274" t="s">
        <v>969</v>
      </c>
      <c r="AW274">
        <v>6</v>
      </c>
      <c r="AX274">
        <v>5955.8890000000001</v>
      </c>
      <c r="AY274">
        <v>9917.6589999999997</v>
      </c>
      <c r="AZ274">
        <v>10555.707</v>
      </c>
      <c r="BA274">
        <v>12108.477999999999</v>
      </c>
      <c r="BB274">
        <v>9899.7970000000005</v>
      </c>
      <c r="BC274">
        <v>7512.9740000000002</v>
      </c>
      <c r="BD274">
        <v>4203.6289999999999</v>
      </c>
      <c r="BE274">
        <v>1925.2719999999999</v>
      </c>
      <c r="BF274">
        <v>1566.0450000000001</v>
      </c>
      <c r="BG274">
        <v>1417.5740000000001</v>
      </c>
      <c r="BH274">
        <v>1757.71</v>
      </c>
      <c r="BI274">
        <v>3542.4360000000001</v>
      </c>
      <c r="BJ274">
        <v>7485.616</v>
      </c>
      <c r="BK274" t="s">
        <v>63</v>
      </c>
      <c r="BL274">
        <v>1417.5740000000001</v>
      </c>
      <c r="BM274">
        <v>3465.9511002445001</v>
      </c>
      <c r="BN274">
        <v>2460.4649933219998</v>
      </c>
      <c r="BO274">
        <v>14562.075794621</v>
      </c>
      <c r="BP274">
        <v>8097.3612207016904</v>
      </c>
      <c r="BQ274">
        <v>0.71876210268948704</v>
      </c>
      <c r="BR274">
        <v>3465.9511002445001</v>
      </c>
      <c r="BS274" t="s">
        <v>104</v>
      </c>
      <c r="BT274">
        <v>8097.3612207016904</v>
      </c>
      <c r="BU274" t="s">
        <v>105</v>
      </c>
      <c r="BV274">
        <v>2460.4649933219998</v>
      </c>
      <c r="BW274" t="s">
        <v>106</v>
      </c>
      <c r="BX274" s="8">
        <f>($T274*'Conversion Factors'!$B$3)/($BV274*'Conversion Factors'!$B$4)</f>
        <v>1.084520611852812E-3</v>
      </c>
      <c r="BY274" s="8">
        <f>($T274*'Conversion Factors'!$B$3)/($BR274*'Conversion Factors'!$B$4)</f>
        <v>7.6989689779863324E-4</v>
      </c>
      <c r="BZ274" s="8">
        <f>($T274*'Conversion Factors'!$B$3)/($BT274*'Conversion Factors'!$B$4)</f>
        <v>3.2954254197996167E-4</v>
      </c>
      <c r="CA274" s="8">
        <f>($U274*'Conversion Factors'!$B$3)/($BV274*'Conversion Factors'!$B$4)</f>
        <v>1.8850001110775064E-2</v>
      </c>
      <c r="CB274" s="8">
        <f>($U274*'Conversion Factors'!$B$3)/($BR274*'Conversion Factors'!$B$4)</f>
        <v>1.3381541318881005E-2</v>
      </c>
      <c r="CC274" s="8">
        <f>($U274*'Conversion Factors'!$B$3)/($BT274*'Conversion Factors'!$B$4)</f>
        <v>5.7277632296517137E-3</v>
      </c>
      <c r="CD274" t="str">
        <f t="shared" si="36"/>
        <v>NO</v>
      </c>
      <c r="CE274" t="str">
        <f t="shared" si="37"/>
        <v>NO</v>
      </c>
      <c r="CF274" t="str">
        <f t="shared" ref="CF274:CF336" si="40">IF($CA274&gt;$CH$1,"YES","NO")</f>
        <v>NO</v>
      </c>
      <c r="CG274" t="str">
        <f t="shared" ref="CG274:CG336" si="41">IF($CA274&gt;$CI$1,"YES","NO")</f>
        <v>NO</v>
      </c>
      <c r="CH274" s="8">
        <f t="shared" si="38"/>
        <v>3.927083564744805E-5</v>
      </c>
      <c r="CI274" t="str">
        <f t="shared" si="39"/>
        <v>NO</v>
      </c>
    </row>
    <row r="275" spans="1:87" x14ac:dyDescent="0.25">
      <c r="A275" s="2">
        <v>110017206432</v>
      </c>
      <c r="B275">
        <v>2018</v>
      </c>
      <c r="C275" t="s">
        <v>1884</v>
      </c>
      <c r="D275" t="s">
        <v>1885</v>
      </c>
      <c r="E275" t="s">
        <v>1886</v>
      </c>
      <c r="F275" t="s">
        <v>548</v>
      </c>
      <c r="G275">
        <v>86508</v>
      </c>
      <c r="H275">
        <v>35.359191000000003</v>
      </c>
      <c r="I275">
        <v>-109.05148</v>
      </c>
      <c r="J275" t="e">
        <v>#N/A</v>
      </c>
      <c r="K275" s="2">
        <v>110017206432</v>
      </c>
      <c r="L275" t="s">
        <v>1887</v>
      </c>
      <c r="M275">
        <v>5541</v>
      </c>
      <c r="N275" t="s">
        <v>1727</v>
      </c>
      <c r="O275" t="e">
        <v>#N/A</v>
      </c>
      <c r="P275" t="e">
        <v>#N/A</v>
      </c>
      <c r="Q275" t="e">
        <v>#N/A</v>
      </c>
      <c r="R275">
        <v>350</v>
      </c>
      <c r="S275">
        <v>9.9538100000000002E-5</v>
      </c>
      <c r="T275">
        <f t="shared" si="34"/>
        <v>2.8439457142857144E-7</v>
      </c>
      <c r="U275">
        <f t="shared" si="35"/>
        <v>4.7399095238095238E-6</v>
      </c>
      <c r="V275">
        <v>0</v>
      </c>
      <c r="W275" t="s">
        <v>95</v>
      </c>
      <c r="X275" t="s">
        <v>96</v>
      </c>
      <c r="Y275" t="s">
        <v>96</v>
      </c>
      <c r="Z275" t="s">
        <v>1888</v>
      </c>
      <c r="AA275" t="s">
        <v>1889</v>
      </c>
      <c r="AB275" s="2">
        <v>15020006000047</v>
      </c>
      <c r="AC275" t="e">
        <v>#N/A</v>
      </c>
      <c r="AD275" t="s">
        <v>148</v>
      </c>
      <c r="AE275" t="s">
        <v>116</v>
      </c>
      <c r="AF275">
        <v>2015</v>
      </c>
      <c r="AG275" s="2">
        <v>110017206432</v>
      </c>
      <c r="AH275" s="2">
        <v>110017206432</v>
      </c>
      <c r="AL275">
        <v>2023</v>
      </c>
      <c r="AM275">
        <v>15020006000047</v>
      </c>
      <c r="AN275" t="s">
        <v>1889</v>
      </c>
      <c r="AO275">
        <v>5.0000000000000001E-3</v>
      </c>
      <c r="AP275" t="s">
        <v>101</v>
      </c>
      <c r="AQ275" t="s">
        <v>101</v>
      </c>
      <c r="AR275" t="s">
        <v>102</v>
      </c>
      <c r="AS275">
        <v>5.0000000000000001E-3</v>
      </c>
      <c r="AT275">
        <v>7.7361499999999998E-3</v>
      </c>
      <c r="AU275">
        <v>20565053</v>
      </c>
      <c r="AV275" t="s">
        <v>1890</v>
      </c>
      <c r="AW275">
        <v>5</v>
      </c>
      <c r="AX275">
        <v>40.572000000000003</v>
      </c>
      <c r="AY275">
        <v>2.6930000000000001</v>
      </c>
      <c r="AZ275">
        <v>24.994</v>
      </c>
      <c r="BA275">
        <v>53.941000000000003</v>
      </c>
      <c r="BB275">
        <v>41.521000000000001</v>
      </c>
      <c r="BC275">
        <v>26.129000000000001</v>
      </c>
      <c r="BD275">
        <v>13.002000000000001</v>
      </c>
      <c r="BE275">
        <v>44.886000000000003</v>
      </c>
      <c r="BF275">
        <v>53.427999999999997</v>
      </c>
      <c r="BG275">
        <v>53.981999999999999</v>
      </c>
      <c r="BH275">
        <v>55.466999999999999</v>
      </c>
      <c r="BI275">
        <v>27.599</v>
      </c>
      <c r="BJ275">
        <v>6.2789999999999999</v>
      </c>
      <c r="BK275" t="s">
        <v>55</v>
      </c>
      <c r="BL275">
        <v>2.6930000000000001</v>
      </c>
      <c r="BM275">
        <v>6.5843520782396103</v>
      </c>
      <c r="BN275">
        <v>3.7490196291806499</v>
      </c>
      <c r="BO275">
        <v>99.198044009780006</v>
      </c>
      <c r="BP275">
        <v>21.303254624985701</v>
      </c>
      <c r="BQ275">
        <v>1.89147921760391E-2</v>
      </c>
      <c r="BR275">
        <v>6.5843520782396103</v>
      </c>
      <c r="BS275" t="s">
        <v>104</v>
      </c>
      <c r="BT275">
        <v>21.303254624985701</v>
      </c>
      <c r="BU275" t="s">
        <v>105</v>
      </c>
      <c r="BV275">
        <v>3.7490196291806499</v>
      </c>
      <c r="BW275" t="s">
        <v>106</v>
      </c>
      <c r="BX275" s="8">
        <f>($T275*'Conversion Factors'!$B$3)/($BV275*'Conversion Factors'!$B$4)</f>
        <v>7.5858384206626845E-5</v>
      </c>
      <c r="BY275" s="8">
        <f>($T275*'Conversion Factors'!$B$3)/($BR275*'Conversion Factors'!$B$4)</f>
        <v>4.3192491538910393E-5</v>
      </c>
      <c r="BZ275" s="8">
        <f>($T275*'Conversion Factors'!$B$3)/($BT275*'Conversion Factors'!$B$4)</f>
        <v>1.3349817970772262E-5</v>
      </c>
      <c r="CA275" s="8">
        <f>($U275*'Conversion Factors'!$B$3)/($BV275*'Conversion Factors'!$B$4)</f>
        <v>1.2643064034437808E-3</v>
      </c>
      <c r="CB275" s="8">
        <f>($U275*'Conversion Factors'!$B$3)/($BR275*'Conversion Factors'!$B$4)</f>
        <v>7.1987485898183988E-4</v>
      </c>
      <c r="CC275" s="8">
        <f>($U275*'Conversion Factors'!$B$3)/($BT275*'Conversion Factors'!$B$4)</f>
        <v>2.2249696617953772E-4</v>
      </c>
      <c r="CD275" t="str">
        <f t="shared" si="36"/>
        <v>NO</v>
      </c>
      <c r="CE275" t="str">
        <f t="shared" si="37"/>
        <v>NO</v>
      </c>
      <c r="CF275" t="str">
        <f t="shared" si="40"/>
        <v>NO</v>
      </c>
      <c r="CG275" t="str">
        <f t="shared" si="41"/>
        <v>NO</v>
      </c>
      <c r="CH275" s="8">
        <f t="shared" si="38"/>
        <v>2.6339716738412098E-6</v>
      </c>
      <c r="CI275" t="str">
        <f t="shared" si="39"/>
        <v>NO</v>
      </c>
    </row>
    <row r="276" spans="1:87" x14ac:dyDescent="0.25">
      <c r="A276" s="2">
        <v>110017217545</v>
      </c>
      <c r="B276">
        <v>2019</v>
      </c>
      <c r="C276" t="s">
        <v>1891</v>
      </c>
      <c r="D276" t="s">
        <v>1892</v>
      </c>
      <c r="E276" t="s">
        <v>1893</v>
      </c>
      <c r="F276" t="s">
        <v>455</v>
      </c>
      <c r="G276" t="s">
        <v>1894</v>
      </c>
      <c r="H276">
        <v>33.762349999999998</v>
      </c>
      <c r="I276">
        <v>-118.241775</v>
      </c>
      <c r="J276" t="e">
        <v>#N/A</v>
      </c>
      <c r="K276" s="2">
        <v>110017217545</v>
      </c>
      <c r="L276" t="s">
        <v>467</v>
      </c>
      <c r="M276">
        <v>5171</v>
      </c>
      <c r="N276" t="s">
        <v>1045</v>
      </c>
      <c r="O276" t="e">
        <v>#N/A</v>
      </c>
      <c r="P276" t="e">
        <v>#N/A</v>
      </c>
      <c r="Q276" t="e">
        <v>#N/A</v>
      </c>
      <c r="R276">
        <v>250</v>
      </c>
      <c r="S276">
        <v>8.5171020000000004E-3</v>
      </c>
      <c r="T276">
        <f t="shared" si="34"/>
        <v>3.4068408000000003E-5</v>
      </c>
      <c r="U276">
        <f t="shared" si="35"/>
        <v>4.0557628571428572E-4</v>
      </c>
      <c r="V276">
        <v>0</v>
      </c>
      <c r="W276" t="s">
        <v>95</v>
      </c>
      <c r="X276" t="s">
        <v>96</v>
      </c>
      <c r="Y276" t="s">
        <v>96</v>
      </c>
      <c r="Z276" t="s">
        <v>1895</v>
      </c>
      <c r="AA276" t="s">
        <v>1896</v>
      </c>
      <c r="AB276" s="2">
        <v>18070106002148</v>
      </c>
      <c r="AC276" t="e">
        <v>#N/A</v>
      </c>
      <c r="AD276" t="s">
        <v>148</v>
      </c>
      <c r="AE276" t="s">
        <v>116</v>
      </c>
      <c r="AF276">
        <v>2015</v>
      </c>
      <c r="AG276" s="2">
        <v>110017217545</v>
      </c>
      <c r="AH276" s="2">
        <v>110017217545</v>
      </c>
      <c r="AL276">
        <v>2023</v>
      </c>
      <c r="AM276">
        <v>18070106002148</v>
      </c>
      <c r="AN276" t="s">
        <v>1896</v>
      </c>
      <c r="AO276">
        <v>0.28799999999999998</v>
      </c>
      <c r="AP276" t="s">
        <v>101</v>
      </c>
      <c r="AQ276">
        <v>1.2260666666666699E-2</v>
      </c>
      <c r="AR276" t="s">
        <v>102</v>
      </c>
      <c r="AS276">
        <v>1.2260666666666699E-2</v>
      </c>
      <c r="AT276">
        <v>1.8970071286666699E-2</v>
      </c>
      <c r="AU276">
        <v>20366367</v>
      </c>
      <c r="AV276" t="s">
        <v>101</v>
      </c>
      <c r="AW276">
        <v>-9</v>
      </c>
      <c r="AX276">
        <v>0</v>
      </c>
      <c r="AY276">
        <v>0</v>
      </c>
      <c r="AZ276">
        <v>0</v>
      </c>
      <c r="BA276">
        <v>0</v>
      </c>
      <c r="BB276">
        <v>0</v>
      </c>
      <c r="BC276">
        <v>0</v>
      </c>
      <c r="BD276">
        <v>0</v>
      </c>
      <c r="BE276">
        <v>0</v>
      </c>
      <c r="BF276">
        <v>0</v>
      </c>
      <c r="BG276">
        <v>0</v>
      </c>
      <c r="BH276">
        <v>0</v>
      </c>
      <c r="BI276">
        <v>0</v>
      </c>
      <c r="BJ276">
        <v>0</v>
      </c>
      <c r="BK276" t="s">
        <v>101</v>
      </c>
      <c r="BL276" t="s">
        <v>101</v>
      </c>
      <c r="BM276" t="s">
        <v>101</v>
      </c>
      <c r="BN276" t="s">
        <v>101</v>
      </c>
      <c r="BO276" t="s">
        <v>101</v>
      </c>
      <c r="BP276" t="s">
        <v>101</v>
      </c>
      <c r="BQ276" t="s">
        <v>101</v>
      </c>
      <c r="BR276" t="s">
        <v>101</v>
      </c>
      <c r="BS276" t="s">
        <v>129</v>
      </c>
      <c r="BT276" t="s">
        <v>101</v>
      </c>
      <c r="BU276" t="s">
        <v>129</v>
      </c>
      <c r="BV276" t="s">
        <v>101</v>
      </c>
      <c r="BW276" t="s">
        <v>129</v>
      </c>
      <c r="BX276" t="s">
        <v>101</v>
      </c>
      <c r="BY276" t="s">
        <v>101</v>
      </c>
      <c r="BZ276" t="s">
        <v>101</v>
      </c>
      <c r="CA276" t="s">
        <v>101</v>
      </c>
      <c r="CB276" t="s">
        <v>101</v>
      </c>
      <c r="CC276" t="s">
        <v>101</v>
      </c>
      <c r="CD276" t="s">
        <v>101</v>
      </c>
      <c r="CE276" t="s">
        <v>101</v>
      </c>
      <c r="CF276" t="s">
        <v>101</v>
      </c>
      <c r="CG276" t="s">
        <v>101</v>
      </c>
      <c r="CH276" t="s">
        <v>101</v>
      </c>
      <c r="CI276" t="s">
        <v>101</v>
      </c>
    </row>
    <row r="277" spans="1:87" x14ac:dyDescent="0.25">
      <c r="A277" s="2">
        <v>110017237373</v>
      </c>
      <c r="B277">
        <v>2020</v>
      </c>
      <c r="C277" t="s">
        <v>1897</v>
      </c>
      <c r="D277" t="s">
        <v>1898</v>
      </c>
      <c r="E277" t="s">
        <v>1378</v>
      </c>
      <c r="F277" t="s">
        <v>999</v>
      </c>
      <c r="G277">
        <v>89101</v>
      </c>
      <c r="H277">
        <v>36.16478</v>
      </c>
      <c r="I277">
        <v>-115.14067</v>
      </c>
      <c r="J277" t="e">
        <v>#N/A</v>
      </c>
      <c r="K277" s="2">
        <v>110017237373</v>
      </c>
      <c r="L277" t="s">
        <v>162</v>
      </c>
      <c r="M277">
        <v>8211</v>
      </c>
      <c r="N277" t="s">
        <v>1899</v>
      </c>
      <c r="O277" t="e">
        <v>#N/A</v>
      </c>
      <c r="P277" t="e">
        <v>#N/A</v>
      </c>
      <c r="Q277" t="e">
        <v>#N/A</v>
      </c>
      <c r="R277">
        <v>250</v>
      </c>
      <c r="S277">
        <v>3.350198E-3</v>
      </c>
      <c r="T277">
        <f t="shared" si="34"/>
        <v>1.3400792E-5</v>
      </c>
      <c r="U277">
        <f t="shared" si="35"/>
        <v>1.5953323809523808E-4</v>
      </c>
      <c r="V277">
        <v>0</v>
      </c>
      <c r="W277" t="s">
        <v>95</v>
      </c>
      <c r="X277" t="s">
        <v>96</v>
      </c>
      <c r="Y277" t="s">
        <v>96</v>
      </c>
      <c r="Z277" t="s">
        <v>1900</v>
      </c>
      <c r="AA277" t="s">
        <v>1901</v>
      </c>
      <c r="AB277" s="2">
        <v>15010015000125</v>
      </c>
      <c r="AC277" t="e">
        <v>#N/A</v>
      </c>
      <c r="AD277" t="s">
        <v>148</v>
      </c>
      <c r="AE277" t="s">
        <v>116</v>
      </c>
      <c r="AF277">
        <v>2015</v>
      </c>
      <c r="AG277" s="2">
        <v>110017237373</v>
      </c>
      <c r="AH277" s="2">
        <v>110017237373</v>
      </c>
      <c r="AL277">
        <v>2023</v>
      </c>
      <c r="AM277">
        <v>15010015000125</v>
      </c>
      <c r="AN277" t="s">
        <v>1901</v>
      </c>
      <c r="AO277">
        <v>0.1</v>
      </c>
      <c r="AP277">
        <v>0.1</v>
      </c>
      <c r="AQ277">
        <v>0.111061111111111</v>
      </c>
      <c r="AR277" t="s">
        <v>102</v>
      </c>
      <c r="AS277">
        <v>0.1</v>
      </c>
      <c r="AT277">
        <v>0.154723</v>
      </c>
      <c r="AU277" t="s">
        <v>101</v>
      </c>
      <c r="AV277" t="s">
        <v>101</v>
      </c>
      <c r="AW277" t="s">
        <v>101</v>
      </c>
      <c r="AX277" t="s">
        <v>101</v>
      </c>
      <c r="AY277" t="s">
        <v>101</v>
      </c>
      <c r="AZ277" t="s">
        <v>101</v>
      </c>
      <c r="BA277" t="s">
        <v>101</v>
      </c>
      <c r="BB277" t="s">
        <v>101</v>
      </c>
      <c r="BC277" t="s">
        <v>101</v>
      </c>
      <c r="BD277" t="s">
        <v>101</v>
      </c>
      <c r="BE277" t="s">
        <v>101</v>
      </c>
      <c r="BF277" t="s">
        <v>101</v>
      </c>
      <c r="BG277" t="s">
        <v>101</v>
      </c>
      <c r="BH277" t="s">
        <v>101</v>
      </c>
      <c r="BI277" t="s">
        <v>101</v>
      </c>
      <c r="BJ277" t="s">
        <v>101</v>
      </c>
      <c r="BK277" t="s">
        <v>101</v>
      </c>
      <c r="BL277" t="s">
        <v>101</v>
      </c>
      <c r="BM277" t="s">
        <v>101</v>
      </c>
      <c r="BN277" t="s">
        <v>101</v>
      </c>
      <c r="BO277" t="s">
        <v>101</v>
      </c>
      <c r="BP277" t="s">
        <v>101</v>
      </c>
      <c r="BQ277" t="s">
        <v>101</v>
      </c>
      <c r="BR277" t="s">
        <v>101</v>
      </c>
      <c r="BS277" t="s">
        <v>374</v>
      </c>
      <c r="BT277" t="s">
        <v>101</v>
      </c>
      <c r="BU277" t="s">
        <v>374</v>
      </c>
      <c r="BV277" t="s">
        <v>101</v>
      </c>
      <c r="BW277" t="s">
        <v>374</v>
      </c>
      <c r="BX277" t="s">
        <v>101</v>
      </c>
      <c r="BY277" t="s">
        <v>101</v>
      </c>
      <c r="BZ277" t="s">
        <v>101</v>
      </c>
      <c r="CA277" t="s">
        <v>101</v>
      </c>
      <c r="CB277" t="s">
        <v>101</v>
      </c>
      <c r="CC277" t="s">
        <v>101</v>
      </c>
      <c r="CD277" t="s">
        <v>101</v>
      </c>
      <c r="CE277" t="s">
        <v>101</v>
      </c>
      <c r="CF277" t="s">
        <v>101</v>
      </c>
      <c r="CG277" t="s">
        <v>101</v>
      </c>
      <c r="CH277" t="s">
        <v>101</v>
      </c>
      <c r="CI277" t="s">
        <v>101</v>
      </c>
    </row>
    <row r="278" spans="1:87" x14ac:dyDescent="0.25">
      <c r="A278" s="2">
        <v>110017413217</v>
      </c>
      <c r="B278">
        <v>2019</v>
      </c>
      <c r="C278" t="s">
        <v>1902</v>
      </c>
      <c r="D278" t="s">
        <v>1903</v>
      </c>
      <c r="E278" t="s">
        <v>1904</v>
      </c>
      <c r="F278" t="s">
        <v>248</v>
      </c>
      <c r="G278">
        <v>37389</v>
      </c>
      <c r="H278">
        <v>35.377800000000001</v>
      </c>
      <c r="I278">
        <v>-86.045599999999993</v>
      </c>
      <c r="J278" t="s">
        <v>1905</v>
      </c>
      <c r="K278" s="2">
        <v>110017413217</v>
      </c>
      <c r="L278" t="s">
        <v>848</v>
      </c>
      <c r="M278">
        <v>9711</v>
      </c>
      <c r="N278" t="s">
        <v>1906</v>
      </c>
      <c r="O278" t="e">
        <v>#N/A</v>
      </c>
      <c r="P278" t="e">
        <v>#N/A</v>
      </c>
      <c r="Q278" t="e">
        <v>#N/A</v>
      </c>
      <c r="R278">
        <v>250</v>
      </c>
      <c r="S278">
        <v>14.0861663</v>
      </c>
      <c r="T278">
        <f t="shared" si="34"/>
        <v>5.6344665200000005E-2</v>
      </c>
      <c r="U278">
        <f t="shared" si="35"/>
        <v>0.67076982380952388</v>
      </c>
      <c r="V278">
        <v>0</v>
      </c>
      <c r="W278" t="s">
        <v>95</v>
      </c>
      <c r="X278" t="s">
        <v>96</v>
      </c>
      <c r="Y278" t="s">
        <v>96</v>
      </c>
      <c r="Z278" t="s">
        <v>1907</v>
      </c>
      <c r="AA278" t="s">
        <v>1908</v>
      </c>
      <c r="AB278" s="2">
        <v>6030003000915</v>
      </c>
      <c r="AC278" t="e">
        <v>#N/A</v>
      </c>
      <c r="AD278" t="s">
        <v>148</v>
      </c>
      <c r="AE278" t="s">
        <v>116</v>
      </c>
      <c r="AF278">
        <v>2015</v>
      </c>
      <c r="AG278" s="2">
        <v>110017413217</v>
      </c>
      <c r="AH278" s="2">
        <v>110017413217</v>
      </c>
      <c r="AL278">
        <v>2023</v>
      </c>
      <c r="AM278" s="1" t="s">
        <v>1909</v>
      </c>
      <c r="AN278" t="s">
        <v>1908</v>
      </c>
      <c r="AO278">
        <v>49.67</v>
      </c>
      <c r="AP278">
        <v>16.100000000000001</v>
      </c>
      <c r="AQ278">
        <v>2.94225648148148</v>
      </c>
      <c r="AR278" t="s">
        <v>102</v>
      </c>
      <c r="AS278">
        <v>16.100000000000001</v>
      </c>
      <c r="AT278">
        <v>24.910402999999999</v>
      </c>
      <c r="AU278">
        <v>19605321</v>
      </c>
      <c r="AV278" t="s">
        <v>101</v>
      </c>
      <c r="AW278">
        <v>1</v>
      </c>
      <c r="AX278">
        <v>2.56</v>
      </c>
      <c r="AY278">
        <v>5.2409999999999997</v>
      </c>
      <c r="AZ278">
        <v>5.1150000000000002</v>
      </c>
      <c r="BA278">
        <v>5.3360000000000003</v>
      </c>
      <c r="BB278">
        <v>3.6970000000000001</v>
      </c>
      <c r="BC278">
        <v>2.4910000000000001</v>
      </c>
      <c r="BD278">
        <v>1.2270000000000001</v>
      </c>
      <c r="BE278">
        <v>0.81100000000000005</v>
      </c>
      <c r="BF278">
        <v>0.66900000000000004</v>
      </c>
      <c r="BG278">
        <v>0.94399999999999995</v>
      </c>
      <c r="BH278">
        <v>1.554</v>
      </c>
      <c r="BI278">
        <v>3.1760000000000002</v>
      </c>
      <c r="BJ278">
        <v>3.57</v>
      </c>
      <c r="BK278" t="s">
        <v>62</v>
      </c>
      <c r="BL278">
        <v>0.66900000000000004</v>
      </c>
      <c r="BM278">
        <v>1.63569682151589</v>
      </c>
      <c r="BN278">
        <v>0.88678463241291905</v>
      </c>
      <c r="BO278">
        <v>6.2591687041564796</v>
      </c>
      <c r="BP278">
        <v>2.6016292807146302</v>
      </c>
      <c r="BQ278">
        <v>60.905630806845998</v>
      </c>
      <c r="BR278">
        <v>60.905630806845998</v>
      </c>
      <c r="BS278" t="s">
        <v>176</v>
      </c>
      <c r="BT278">
        <v>60.905630806845998</v>
      </c>
      <c r="BU278" t="s">
        <v>176</v>
      </c>
      <c r="BV278">
        <v>60.905630806845998</v>
      </c>
      <c r="BW278" t="s">
        <v>176</v>
      </c>
      <c r="BX278" s="8">
        <f>($T278*'Conversion Factors'!$B$3)/($BV278*'Conversion Factors'!$B$4)</f>
        <v>0.9251142210264518</v>
      </c>
      <c r="BY278" s="8">
        <f>($T278*'Conversion Factors'!$B$3)/($BR278*'Conversion Factors'!$B$4)</f>
        <v>0.9251142210264518</v>
      </c>
      <c r="BZ278" s="8">
        <f>($T278*'Conversion Factors'!$B$3)/($BT278*'Conversion Factors'!$B$4)</f>
        <v>0.9251142210264518</v>
      </c>
      <c r="CA278" s="8">
        <f>($U278*'Conversion Factors'!$B$3)/($BV278*'Conversion Factors'!$B$4)</f>
        <v>11.013264536029189</v>
      </c>
      <c r="CB278" s="8">
        <f>($U278*'Conversion Factors'!$B$3)/($BR278*'Conversion Factors'!$B$4)</f>
        <v>11.013264536029189</v>
      </c>
      <c r="CC278" s="8">
        <f>($U278*'Conversion Factors'!$B$3)/($BT278*'Conversion Factors'!$B$4)</f>
        <v>11.013264536029189</v>
      </c>
      <c r="CD278" t="str">
        <f t="shared" si="36"/>
        <v>NO</v>
      </c>
      <c r="CE278" t="str">
        <f t="shared" si="37"/>
        <v>NO</v>
      </c>
      <c r="CF278" t="str">
        <f t="shared" si="40"/>
        <v>NO</v>
      </c>
      <c r="CG278" t="str">
        <f t="shared" si="41"/>
        <v>NO</v>
      </c>
      <c r="CH278" s="8">
        <f t="shared" si="38"/>
        <v>2.2944301116727475E-2</v>
      </c>
      <c r="CI278" t="str">
        <f t="shared" si="39"/>
        <v>NO</v>
      </c>
    </row>
    <row r="279" spans="1:87" x14ac:dyDescent="0.25">
      <c r="A279" s="2">
        <v>110017418061</v>
      </c>
      <c r="B279">
        <v>2021</v>
      </c>
      <c r="C279" t="s">
        <v>1910</v>
      </c>
      <c r="D279" t="s">
        <v>1911</v>
      </c>
      <c r="E279" t="s">
        <v>511</v>
      </c>
      <c r="F279" t="s">
        <v>350</v>
      </c>
      <c r="G279">
        <v>70669</v>
      </c>
      <c r="H279">
        <v>30.258800000000001</v>
      </c>
      <c r="I279">
        <v>-93.293700000000001</v>
      </c>
      <c r="J279" t="s">
        <v>1912</v>
      </c>
      <c r="K279" s="2">
        <v>110017418061</v>
      </c>
      <c r="L279" t="s">
        <v>93</v>
      </c>
      <c r="M279">
        <v>2869</v>
      </c>
      <c r="N279" t="s">
        <v>124</v>
      </c>
      <c r="O279" t="e">
        <v>#N/A</v>
      </c>
      <c r="P279" t="e">
        <v>#N/A</v>
      </c>
      <c r="Q279" t="e">
        <v>#N/A</v>
      </c>
      <c r="R279">
        <v>250</v>
      </c>
      <c r="S279">
        <v>487.838052</v>
      </c>
      <c r="T279">
        <f t="shared" si="34"/>
        <v>1.9513522080000001</v>
      </c>
      <c r="U279">
        <f t="shared" si="35"/>
        <v>23.230383428571429</v>
      </c>
      <c r="V279">
        <v>0</v>
      </c>
      <c r="W279" t="s">
        <v>95</v>
      </c>
      <c r="X279" t="s">
        <v>96</v>
      </c>
      <c r="Y279" t="s">
        <v>96</v>
      </c>
      <c r="Z279" t="s">
        <v>1913</v>
      </c>
      <c r="AA279">
        <v>315</v>
      </c>
      <c r="AB279" s="2">
        <v>8080206001238</v>
      </c>
      <c r="AC279" t="e">
        <v>#N/A</v>
      </c>
      <c r="AD279" t="e">
        <v>#N/A</v>
      </c>
      <c r="AE279" t="s">
        <v>116</v>
      </c>
      <c r="AF279">
        <v>2021</v>
      </c>
      <c r="AG279" s="2">
        <v>110017418061</v>
      </c>
      <c r="AH279" s="2">
        <v>110017418061</v>
      </c>
      <c r="AL279">
        <v>2023</v>
      </c>
      <c r="AM279" s="1" t="s">
        <v>627</v>
      </c>
      <c r="AN279" s="1" t="s">
        <v>764</v>
      </c>
      <c r="AO279" t="s">
        <v>101</v>
      </c>
      <c r="AP279">
        <v>4.51</v>
      </c>
      <c r="AQ279">
        <v>0.61610555555555602</v>
      </c>
      <c r="AR279" t="s">
        <v>102</v>
      </c>
      <c r="AS279">
        <v>4.51</v>
      </c>
      <c r="AT279">
        <v>6.9780072999999998</v>
      </c>
      <c r="AU279">
        <v>3710370</v>
      </c>
      <c r="AV279" t="s">
        <v>628</v>
      </c>
      <c r="AW279">
        <v>6</v>
      </c>
      <c r="AX279">
        <v>4911.8490000000002</v>
      </c>
      <c r="AY279">
        <v>9586.9320000000007</v>
      </c>
      <c r="AZ279">
        <v>8482.5930000000008</v>
      </c>
      <c r="BA279">
        <v>7614.674</v>
      </c>
      <c r="BB279">
        <v>5843.6610000000001</v>
      </c>
      <c r="BC279">
        <v>5082.1760000000004</v>
      </c>
      <c r="BD279">
        <v>3275.0740000000001</v>
      </c>
      <c r="BE279">
        <v>3221.5509999999999</v>
      </c>
      <c r="BF279">
        <v>2027.0550000000001</v>
      </c>
      <c r="BG279">
        <v>2441.5070000000001</v>
      </c>
      <c r="BH279">
        <v>1781.61</v>
      </c>
      <c r="BI279">
        <v>2530.9290000000001</v>
      </c>
      <c r="BJ279">
        <v>7507.4470000000001</v>
      </c>
      <c r="BK279" t="s">
        <v>64</v>
      </c>
      <c r="BL279">
        <v>1781.61</v>
      </c>
      <c r="BM279">
        <v>4356.0146699266497</v>
      </c>
      <c r="BN279">
        <v>3117.29776332856</v>
      </c>
      <c r="BO279">
        <v>12009.4107579462</v>
      </c>
      <c r="BP279">
        <v>8423.19370633369</v>
      </c>
      <c r="BQ279">
        <v>17.061142542787302</v>
      </c>
      <c r="BR279">
        <v>4356.0146699266497</v>
      </c>
      <c r="BS279" t="s">
        <v>104</v>
      </c>
      <c r="BT279">
        <v>8423.19370633369</v>
      </c>
      <c r="BU279" t="s">
        <v>105</v>
      </c>
      <c r="BV279">
        <v>3117.29776332856</v>
      </c>
      <c r="BW279" t="s">
        <v>106</v>
      </c>
      <c r="BX279" s="8">
        <f>($T279*'Conversion Factors'!$B$3)/($BV279*'Conversion Factors'!$B$4)</f>
        <v>0.62597555836834873</v>
      </c>
      <c r="BY279" s="8">
        <f>($T279*'Conversion Factors'!$B$3)/($BR279*'Conversion Factors'!$B$4)</f>
        <v>0.44796731780355975</v>
      </c>
      <c r="BZ279" s="8">
        <f>($T279*'Conversion Factors'!$B$3)/($BT279*'Conversion Factors'!$B$4)</f>
        <v>0.23166417347528301</v>
      </c>
      <c r="CA279" s="8">
        <f>($U279*'Conversion Factors'!$B$3)/($BV279*'Conversion Factors'!$B$4)</f>
        <v>7.4520899805755807</v>
      </c>
      <c r="CB279" s="8">
        <f>($U279*'Conversion Factors'!$B$3)/($BR279*'Conversion Factors'!$B$4)</f>
        <v>5.3329442595661876</v>
      </c>
      <c r="CC279" s="8">
        <f>($U279*'Conversion Factors'!$B$3)/($BT279*'Conversion Factors'!$B$4)</f>
        <v>2.7579068270867029</v>
      </c>
      <c r="CD279" t="str">
        <f t="shared" si="36"/>
        <v>NO</v>
      </c>
      <c r="CE279" t="str">
        <f t="shared" si="37"/>
        <v>NO</v>
      </c>
      <c r="CF279" t="str">
        <f t="shared" si="40"/>
        <v>NO</v>
      </c>
      <c r="CG279" t="str">
        <f t="shared" si="41"/>
        <v>NO</v>
      </c>
      <c r="CH279" s="8">
        <f t="shared" si="38"/>
        <v>1.552518745953246E-2</v>
      </c>
      <c r="CI279" t="str">
        <f t="shared" si="39"/>
        <v>NO</v>
      </c>
    </row>
    <row r="280" spans="1:87" x14ac:dyDescent="0.25">
      <c r="A280" s="9">
        <v>110017422733</v>
      </c>
      <c r="B280" s="10">
        <v>2015</v>
      </c>
      <c r="C280" s="10" t="s">
        <v>1914</v>
      </c>
      <c r="D280" s="10" t="s">
        <v>1915</v>
      </c>
      <c r="E280" s="10" t="s">
        <v>1916</v>
      </c>
      <c r="F280" s="10" t="s">
        <v>303</v>
      </c>
      <c r="G280" s="10">
        <v>48380</v>
      </c>
      <c r="H280" s="10">
        <v>42.569099999999999</v>
      </c>
      <c r="I280" s="10">
        <v>-83.674499999999995</v>
      </c>
      <c r="J280" s="10" t="e">
        <v>#N/A</v>
      </c>
      <c r="K280" s="9">
        <v>110017422733</v>
      </c>
      <c r="L280" s="10" t="s">
        <v>1248</v>
      </c>
      <c r="M280" s="10">
        <v>8734</v>
      </c>
      <c r="N280" s="10" t="s">
        <v>1249</v>
      </c>
      <c r="O280" s="10" t="e">
        <v>#N/A</v>
      </c>
      <c r="P280" s="10" t="e">
        <v>#N/A</v>
      </c>
      <c r="Q280" s="10" t="e">
        <v>#N/A</v>
      </c>
      <c r="R280" s="10">
        <v>260</v>
      </c>
      <c r="S280" s="10">
        <v>0.25451097</v>
      </c>
      <c r="T280" s="10">
        <f t="shared" si="34"/>
        <v>9.7888834615384606E-4</v>
      </c>
      <c r="U280" s="10">
        <f t="shared" si="35"/>
        <v>1.211957E-2</v>
      </c>
      <c r="V280" s="10">
        <v>0</v>
      </c>
      <c r="W280" s="10" t="s">
        <v>95</v>
      </c>
      <c r="X280" s="10" t="s">
        <v>96</v>
      </c>
      <c r="Y280" s="10" t="s">
        <v>96</v>
      </c>
      <c r="Z280" s="10" t="s">
        <v>1917</v>
      </c>
      <c r="AA280" s="10" t="s">
        <v>1918</v>
      </c>
      <c r="AB280" s="9">
        <v>4090005002033</v>
      </c>
      <c r="AC280" s="10" t="e">
        <v>#N/A</v>
      </c>
      <c r="AD280" s="10" t="e">
        <v>#N/A</v>
      </c>
      <c r="AE280" s="10" t="e">
        <v>#N/A</v>
      </c>
      <c r="AF280" s="10">
        <v>2015</v>
      </c>
      <c r="AG280" s="9">
        <v>110017422733</v>
      </c>
      <c r="AH280" s="9">
        <v>110017422733</v>
      </c>
      <c r="AI280" s="10"/>
      <c r="AJ280" s="10"/>
      <c r="AK280" s="10"/>
      <c r="AL280" s="10">
        <v>2023</v>
      </c>
      <c r="AM280" s="11" t="s">
        <v>1919</v>
      </c>
      <c r="AN280" s="10" t="s">
        <v>1918</v>
      </c>
      <c r="AO280" s="10" t="s">
        <v>101</v>
      </c>
      <c r="AP280" s="10" t="s">
        <v>101</v>
      </c>
      <c r="AQ280" s="10">
        <v>3.9894444444444399E-2</v>
      </c>
      <c r="AR280" s="10" t="s">
        <v>102</v>
      </c>
      <c r="AS280" s="10">
        <v>3.9894444444444399E-2</v>
      </c>
      <c r="AT280" s="10">
        <v>6.1725881277777797E-2</v>
      </c>
      <c r="AU280" s="10">
        <v>13173959</v>
      </c>
      <c r="AV280" s="10" t="s">
        <v>101</v>
      </c>
      <c r="AW280" s="10">
        <v>2</v>
      </c>
      <c r="AX280" s="10">
        <v>10.946999999999999</v>
      </c>
      <c r="AY280" s="10">
        <v>0</v>
      </c>
      <c r="AZ280" s="10">
        <v>0</v>
      </c>
      <c r="BA280" s="10">
        <v>139.66399999999999</v>
      </c>
      <c r="BB280" s="10">
        <v>49.533000000000001</v>
      </c>
      <c r="BC280" s="10">
        <v>15.693</v>
      </c>
      <c r="BD280" s="10">
        <v>11.231999999999999</v>
      </c>
      <c r="BE280" s="10">
        <v>6.6779999999999999</v>
      </c>
      <c r="BF280" s="10">
        <v>6.2640000000000002</v>
      </c>
      <c r="BG280" s="10">
        <v>7.266</v>
      </c>
      <c r="BH280" s="10">
        <v>7.1050000000000004</v>
      </c>
      <c r="BI280" s="10">
        <v>3.0350000000000001</v>
      </c>
      <c r="BJ280" s="10">
        <v>0.87</v>
      </c>
      <c r="BK280" s="10" t="s">
        <v>55</v>
      </c>
      <c r="BL280" s="10">
        <v>0.87</v>
      </c>
      <c r="BM280" s="10">
        <v>2.1271393643031802</v>
      </c>
      <c r="BN280" s="10">
        <v>1.1639313652449299</v>
      </c>
      <c r="BO280" s="10">
        <v>26.765281173594101</v>
      </c>
      <c r="BP280" s="10">
        <v>6.0107793367818099</v>
      </c>
      <c r="BQ280" s="10">
        <v>0.15091902512904101</v>
      </c>
      <c r="BR280" s="10">
        <v>2.1271393643031802</v>
      </c>
      <c r="BS280" s="10" t="s">
        <v>104</v>
      </c>
      <c r="BT280" s="10">
        <v>6.0107793367818099</v>
      </c>
      <c r="BU280" s="10" t="s">
        <v>105</v>
      </c>
      <c r="BV280" s="10">
        <v>1.1639313652449299</v>
      </c>
      <c r="BW280" s="10" t="s">
        <v>106</v>
      </c>
      <c r="BX280" s="12">
        <f>($T280*'Conversion Factors'!$B$3)/($BV280*'Conversion Factors'!$B$4)</f>
        <v>0.84101895986612174</v>
      </c>
      <c r="BY280" s="12">
        <f>($T280*'Conversion Factors'!$B$3)/($BR280*'Conversion Factors'!$B$4)</f>
        <v>0.46019003859416407</v>
      </c>
      <c r="BZ280" s="12">
        <f>($T280*'Conversion Factors'!$B$3)/($BT280*'Conversion Factors'!$B$4)</f>
        <v>0.16285547868372521</v>
      </c>
      <c r="CA280" s="12">
        <f>($U280*'Conversion Factors'!$B$3)/($BV280*'Conversion Factors'!$B$4)</f>
        <v>10.412615693580557</v>
      </c>
      <c r="CB280" s="12">
        <f>($U280*'Conversion Factors'!$B$3)/($BR280*'Conversion Factors'!$B$4)</f>
        <v>5.6975909540229841</v>
      </c>
      <c r="CC280" s="12">
        <f>($U280*'Conversion Factors'!$B$3)/($BT280*'Conversion Factors'!$B$4)</f>
        <v>2.0163059265604075</v>
      </c>
      <c r="CD280" s="10" t="str">
        <f t="shared" si="36"/>
        <v>NO</v>
      </c>
      <c r="CE280" s="10" t="str">
        <f t="shared" si="37"/>
        <v>NO</v>
      </c>
      <c r="CF280" s="10" t="str">
        <f t="shared" si="40"/>
        <v>NO</v>
      </c>
      <c r="CG280" s="10" t="str">
        <f t="shared" si="41"/>
        <v>NO</v>
      </c>
      <c r="CH280" s="12">
        <f t="shared" si="38"/>
        <v>2.1692949361626159E-2</v>
      </c>
      <c r="CI280" s="10" t="str">
        <f t="shared" si="39"/>
        <v>NO</v>
      </c>
    </row>
    <row r="281" spans="1:87" x14ac:dyDescent="0.25">
      <c r="A281" s="2">
        <v>110017432937</v>
      </c>
      <c r="B281">
        <v>2015</v>
      </c>
      <c r="C281" t="s">
        <v>1920</v>
      </c>
      <c r="D281" t="s">
        <v>1921</v>
      </c>
      <c r="E281" t="s">
        <v>1922</v>
      </c>
      <c r="F281" t="s">
        <v>387</v>
      </c>
      <c r="G281">
        <v>72501</v>
      </c>
      <c r="H281">
        <v>35.722341999999998</v>
      </c>
      <c r="I281">
        <v>-91.524983000000006</v>
      </c>
      <c r="J281" t="s">
        <v>1923</v>
      </c>
      <c r="K281" s="2">
        <v>110017432937</v>
      </c>
      <c r="L281" t="s">
        <v>93</v>
      </c>
      <c r="M281">
        <v>2865</v>
      </c>
      <c r="N281" t="s">
        <v>1562</v>
      </c>
      <c r="O281" t="e">
        <v>#N/A</v>
      </c>
      <c r="P281" t="e">
        <v>#N/A</v>
      </c>
      <c r="Q281" t="e">
        <v>#N/A</v>
      </c>
      <c r="R281">
        <v>250</v>
      </c>
      <c r="S281">
        <v>7.031746032</v>
      </c>
      <c r="T281">
        <f t="shared" si="34"/>
        <v>2.8126984128E-2</v>
      </c>
      <c r="U281">
        <f t="shared" si="35"/>
        <v>0.33484504914285712</v>
      </c>
      <c r="V281">
        <v>0</v>
      </c>
      <c r="W281" t="s">
        <v>95</v>
      </c>
      <c r="X281" t="s">
        <v>96</v>
      </c>
      <c r="Y281" t="s">
        <v>96</v>
      </c>
      <c r="Z281" t="s">
        <v>1924</v>
      </c>
      <c r="AA281" t="s">
        <v>1925</v>
      </c>
      <c r="AB281" s="2">
        <v>11010004002024</v>
      </c>
      <c r="AC281" t="e">
        <v>#N/A</v>
      </c>
      <c r="AD281" t="s">
        <v>148</v>
      </c>
      <c r="AE281" t="s">
        <v>116</v>
      </c>
      <c r="AF281">
        <v>2015</v>
      </c>
      <c r="AG281" s="2">
        <v>110017432937</v>
      </c>
      <c r="AH281" s="2">
        <v>110017432937</v>
      </c>
      <c r="AL281">
        <v>2023</v>
      </c>
      <c r="AM281">
        <v>11010004002024</v>
      </c>
      <c r="AN281" t="s">
        <v>1925</v>
      </c>
      <c r="AO281" t="s">
        <v>101</v>
      </c>
      <c r="AP281">
        <v>58.3</v>
      </c>
      <c r="AQ281">
        <v>21.942499999999999</v>
      </c>
      <c r="AR281" t="s">
        <v>102</v>
      </c>
      <c r="AS281">
        <v>58.3</v>
      </c>
      <c r="AT281">
        <v>90.203508999999997</v>
      </c>
      <c r="AU281">
        <v>11833726</v>
      </c>
      <c r="AV281" t="s">
        <v>1926</v>
      </c>
      <c r="AW281">
        <v>7</v>
      </c>
      <c r="AX281">
        <v>12442.191999999999</v>
      </c>
      <c r="AY281">
        <v>14053.243</v>
      </c>
      <c r="AZ281">
        <v>14754.036</v>
      </c>
      <c r="BA281">
        <v>20383.764999999999</v>
      </c>
      <c r="BB281">
        <v>18177.892</v>
      </c>
      <c r="BC281">
        <v>14039.819</v>
      </c>
      <c r="BD281">
        <v>11079.286</v>
      </c>
      <c r="BE281">
        <v>10821.218000000001</v>
      </c>
      <c r="BF281">
        <v>9586.6029999999992</v>
      </c>
      <c r="BG281">
        <v>7223.2939999999999</v>
      </c>
      <c r="BH281">
        <v>6357.5150000000003</v>
      </c>
      <c r="BI281">
        <v>8923.5580000000009</v>
      </c>
      <c r="BJ281">
        <v>12916.402</v>
      </c>
      <c r="BK281" t="s">
        <v>64</v>
      </c>
      <c r="BL281">
        <v>6357.5150000000003</v>
      </c>
      <c r="BM281">
        <v>15544.0464547677</v>
      </c>
      <c r="BN281">
        <v>11633.225619094899</v>
      </c>
      <c r="BO281">
        <v>30421.007334963298</v>
      </c>
      <c r="BP281">
        <v>27046.121912652401</v>
      </c>
      <c r="BQ281">
        <v>220.54647677261599</v>
      </c>
      <c r="BR281">
        <v>15544.0464547677</v>
      </c>
      <c r="BS281" t="s">
        <v>104</v>
      </c>
      <c r="BT281">
        <v>27046.121912652401</v>
      </c>
      <c r="BU281" t="s">
        <v>105</v>
      </c>
      <c r="BV281">
        <v>11633.225619094899</v>
      </c>
      <c r="BW281" t="s">
        <v>106</v>
      </c>
      <c r="BX281" s="8">
        <f>($T281*'Conversion Factors'!$B$3)/($BV281*'Conversion Factors'!$B$4)</f>
        <v>2.4178147187167132E-3</v>
      </c>
      <c r="BY281" s="8">
        <f>($T281*'Conversion Factors'!$B$3)/($BR281*'Conversion Factors'!$B$4)</f>
        <v>1.8095020630469639E-3</v>
      </c>
      <c r="BZ281" s="8">
        <f>($T281*'Conversion Factors'!$B$3)/($BT281*'Conversion Factors'!$B$4)</f>
        <v>1.0399636672066453E-3</v>
      </c>
      <c r="CA281" s="8">
        <f>($U281*'Conversion Factors'!$B$3)/($BV281*'Conversion Factors'!$B$4)</f>
        <v>2.878350855615135E-2</v>
      </c>
      <c r="CB281" s="8">
        <f>($U281*'Conversion Factors'!$B$3)/($BR281*'Conversion Factors'!$B$4)</f>
        <v>2.1541691226749572E-2</v>
      </c>
      <c r="CC281" s="8">
        <f>($U281*'Conversion Factors'!$B$3)/($BT281*'Conversion Factors'!$B$4)</f>
        <v>1.2380519847698159E-2</v>
      </c>
      <c r="CD281" t="str">
        <f t="shared" si="36"/>
        <v>NO</v>
      </c>
      <c r="CE281" t="str">
        <f t="shared" si="37"/>
        <v>NO</v>
      </c>
      <c r="CF281" t="str">
        <f t="shared" si="40"/>
        <v>NO</v>
      </c>
      <c r="CG281" t="str">
        <f t="shared" si="41"/>
        <v>NO</v>
      </c>
      <c r="CH281" s="8">
        <f t="shared" si="38"/>
        <v>5.9965642825315309E-5</v>
      </c>
      <c r="CI281" t="str">
        <f t="shared" si="39"/>
        <v>NO</v>
      </c>
    </row>
    <row r="282" spans="1:87" x14ac:dyDescent="0.25">
      <c r="A282" s="2">
        <v>110017796330</v>
      </c>
      <c r="B282">
        <v>2018</v>
      </c>
      <c r="C282" t="s">
        <v>1927</v>
      </c>
      <c r="D282" t="s">
        <v>1928</v>
      </c>
      <c r="E282" t="s">
        <v>1929</v>
      </c>
      <c r="F282" t="s">
        <v>180</v>
      </c>
      <c r="G282">
        <v>17853</v>
      </c>
      <c r="H282">
        <v>40.725278000000003</v>
      </c>
      <c r="I282">
        <v>-77.056944000000001</v>
      </c>
      <c r="J282" t="e">
        <v>#N/A</v>
      </c>
      <c r="K282" s="2">
        <v>110017796330</v>
      </c>
      <c r="L282" t="s">
        <v>93</v>
      </c>
      <c r="M282">
        <v>3645</v>
      </c>
      <c r="N282" t="s">
        <v>1930</v>
      </c>
      <c r="O282" t="e">
        <v>#N/A</v>
      </c>
      <c r="P282" t="e">
        <v>#N/A</v>
      </c>
      <c r="Q282" t="e">
        <v>#N/A</v>
      </c>
      <c r="R282">
        <v>250</v>
      </c>
      <c r="S282">
        <v>4.9359240000000004E-3</v>
      </c>
      <c r="T282">
        <f t="shared" si="34"/>
        <v>1.9743696000000001E-5</v>
      </c>
      <c r="U282">
        <f t="shared" si="35"/>
        <v>2.3504400000000001E-4</v>
      </c>
      <c r="V282">
        <v>0</v>
      </c>
      <c r="W282" t="s">
        <v>95</v>
      </c>
      <c r="X282" t="s">
        <v>96</v>
      </c>
      <c r="Y282" t="s">
        <v>96</v>
      </c>
      <c r="Z282" t="s">
        <v>1931</v>
      </c>
      <c r="AA282" t="s">
        <v>1932</v>
      </c>
      <c r="AB282" s="3" t="s">
        <v>1933</v>
      </c>
      <c r="AC282" t="e">
        <v>#N/A</v>
      </c>
      <c r="AD282" t="s">
        <v>148</v>
      </c>
      <c r="AE282" t="s">
        <v>116</v>
      </c>
      <c r="AF282">
        <v>2015</v>
      </c>
      <c r="AG282" s="2">
        <v>110017796330</v>
      </c>
      <c r="AH282" s="2">
        <v>110017796330</v>
      </c>
      <c r="AL282">
        <v>2023</v>
      </c>
      <c r="AM282" s="1" t="s">
        <v>1933</v>
      </c>
      <c r="AN282" t="s">
        <v>1932</v>
      </c>
      <c r="AO282">
        <v>3.6999999999999998E-2</v>
      </c>
      <c r="AP282" t="s">
        <v>101</v>
      </c>
      <c r="AQ282">
        <v>3.3375000000000002E-3</v>
      </c>
      <c r="AR282" t="s">
        <v>102</v>
      </c>
      <c r="AS282">
        <v>3.3375000000000002E-3</v>
      </c>
      <c r="AT282">
        <v>5.163880125E-3</v>
      </c>
      <c r="AU282">
        <v>4520142</v>
      </c>
      <c r="AV282" t="s">
        <v>101</v>
      </c>
      <c r="AW282">
        <v>1</v>
      </c>
      <c r="AX282">
        <v>1.494</v>
      </c>
      <c r="AY282">
        <v>2.7080000000000002</v>
      </c>
      <c r="AZ282">
        <v>6.2649999999999997</v>
      </c>
      <c r="BA282">
        <v>10.103999999999999</v>
      </c>
      <c r="BB282">
        <v>3.4929999999999999</v>
      </c>
      <c r="BC282">
        <v>2.6880000000000002</v>
      </c>
      <c r="BD282">
        <v>2.4129999999999998</v>
      </c>
      <c r="BE282">
        <v>1.373</v>
      </c>
      <c r="BF282">
        <v>1.0189999999999999</v>
      </c>
      <c r="BG282">
        <v>2.1179999999999999</v>
      </c>
      <c r="BH282">
        <v>4.8339999999999996</v>
      </c>
      <c r="BI282">
        <v>2.9790000000000001</v>
      </c>
      <c r="BJ282">
        <v>2.0089999999999999</v>
      </c>
      <c r="BK282" t="s">
        <v>62</v>
      </c>
      <c r="BL282">
        <v>1.0189999999999999</v>
      </c>
      <c r="BM282">
        <v>2.4914425427872899</v>
      </c>
      <c r="BN282">
        <v>1.3708784724305401</v>
      </c>
      <c r="BO282">
        <v>3.6528117359413201</v>
      </c>
      <c r="BP282">
        <v>2.5647411590393601</v>
      </c>
      <c r="BQ282">
        <v>1.26256237775061E-2</v>
      </c>
      <c r="BR282">
        <v>2.4914425427872899</v>
      </c>
      <c r="BS282" t="s">
        <v>104</v>
      </c>
      <c r="BT282">
        <v>2.5647411590393601</v>
      </c>
      <c r="BU282" t="s">
        <v>105</v>
      </c>
      <c r="BV282">
        <v>1.3708784724305401</v>
      </c>
      <c r="BW282" t="s">
        <v>106</v>
      </c>
      <c r="BX282" s="8">
        <f>($T282*'Conversion Factors'!$B$3)/($BV282*'Conversion Factors'!$B$4)</f>
        <v>1.4402221930726523E-2</v>
      </c>
      <c r="BY282" s="8">
        <f>($T282*'Conversion Factors'!$B$3)/($BR282*'Conversion Factors'!$B$4)</f>
        <v>7.9246041844945915E-3</v>
      </c>
      <c r="BZ282" s="8">
        <f>($T282*'Conversion Factors'!$B$3)/($BT282*'Conversion Factors'!$B$4)</f>
        <v>7.6981242065749531E-3</v>
      </c>
      <c r="CA282" s="8">
        <f>($U282*'Conversion Factors'!$B$3)/($BV282*'Conversion Factors'!$B$4)</f>
        <v>0.17145502298483958</v>
      </c>
      <c r="CB282" s="8">
        <f>($U282*'Conversion Factors'!$B$3)/($BR282*'Conversion Factors'!$B$4)</f>
        <v>9.4340526005887992E-2</v>
      </c>
      <c r="CC282" s="8">
        <f>($U282*'Conversion Factors'!$B$3)/($BT282*'Conversion Factors'!$B$4)</f>
        <v>9.164433579255897E-2</v>
      </c>
      <c r="CD282" t="str">
        <f t="shared" si="36"/>
        <v>NO</v>
      </c>
      <c r="CE282" t="str">
        <f t="shared" si="37"/>
        <v>NO</v>
      </c>
      <c r="CF282" t="str">
        <f t="shared" si="40"/>
        <v>NO</v>
      </c>
      <c r="CG282" t="str">
        <f t="shared" si="41"/>
        <v>NO</v>
      </c>
      <c r="CH282" s="8">
        <f t="shared" si="38"/>
        <v>3.5719796455174914E-4</v>
      </c>
      <c r="CI282" t="str">
        <f t="shared" si="39"/>
        <v>NO</v>
      </c>
    </row>
    <row r="283" spans="1:87" x14ac:dyDescent="0.25">
      <c r="A283" s="2">
        <v>110017860894</v>
      </c>
      <c r="B283">
        <v>2015</v>
      </c>
      <c r="C283" t="s">
        <v>1934</v>
      </c>
      <c r="D283" t="s">
        <v>1935</v>
      </c>
      <c r="E283" t="s">
        <v>1322</v>
      </c>
      <c r="F283" t="s">
        <v>455</v>
      </c>
      <c r="G283">
        <v>92109</v>
      </c>
      <c r="H283">
        <v>32.761164000000001</v>
      </c>
      <c r="I283">
        <v>-117.230639</v>
      </c>
      <c r="J283" t="e">
        <v>#N/A</v>
      </c>
      <c r="K283" s="2">
        <v>110017860894</v>
      </c>
      <c r="L283" t="s">
        <v>379</v>
      </c>
      <c r="M283">
        <v>7996</v>
      </c>
      <c r="N283" t="s">
        <v>1936</v>
      </c>
      <c r="O283" t="e">
        <v>#N/A</v>
      </c>
      <c r="P283" t="e">
        <v>#N/A</v>
      </c>
      <c r="Q283" t="e">
        <v>#N/A</v>
      </c>
      <c r="R283">
        <v>250</v>
      </c>
      <c r="S283">
        <v>4.1383219950000001</v>
      </c>
      <c r="T283">
        <f t="shared" si="34"/>
        <v>1.6553287980000001E-2</v>
      </c>
      <c r="U283">
        <f t="shared" si="35"/>
        <v>0.19706295214285716</v>
      </c>
      <c r="V283">
        <v>0</v>
      </c>
      <c r="W283" t="s">
        <v>95</v>
      </c>
      <c r="X283" t="s">
        <v>96</v>
      </c>
      <c r="Y283" t="s">
        <v>96</v>
      </c>
      <c r="Z283" t="s">
        <v>1937</v>
      </c>
      <c r="AA283" t="s">
        <v>1938</v>
      </c>
      <c r="AB283" s="2">
        <v>18070304000120</v>
      </c>
      <c r="AC283" t="e">
        <v>#N/A</v>
      </c>
      <c r="AD283" t="e">
        <v>#N/A</v>
      </c>
      <c r="AE283" t="e">
        <v>#N/A</v>
      </c>
      <c r="AF283">
        <v>2015</v>
      </c>
      <c r="AG283" s="2">
        <v>110017860894</v>
      </c>
      <c r="AH283" s="2">
        <v>110017860894</v>
      </c>
      <c r="AL283">
        <v>2023</v>
      </c>
      <c r="AM283">
        <v>18070304000120</v>
      </c>
      <c r="AN283" t="s">
        <v>1938</v>
      </c>
      <c r="AO283" t="s">
        <v>101</v>
      </c>
      <c r="AP283">
        <v>9.36</v>
      </c>
      <c r="AQ283">
        <v>1.9014583333333299</v>
      </c>
      <c r="AR283" t="s">
        <v>102</v>
      </c>
      <c r="AS283">
        <v>9.36</v>
      </c>
      <c r="AT283">
        <v>14.482072799999999</v>
      </c>
      <c r="AU283">
        <v>20332012</v>
      </c>
      <c r="AV283" t="s">
        <v>101</v>
      </c>
      <c r="AW283">
        <v>-9</v>
      </c>
      <c r="AX283">
        <v>2.7E-2</v>
      </c>
      <c r="AY283">
        <v>0.221</v>
      </c>
      <c r="AZ283">
        <v>0.111</v>
      </c>
      <c r="BA283">
        <v>5.8999999999999997E-2</v>
      </c>
      <c r="BB283">
        <v>1.4999999999999999E-2</v>
      </c>
      <c r="BC283">
        <v>6.0000000000000001E-3</v>
      </c>
      <c r="BD283">
        <v>0</v>
      </c>
      <c r="BE283">
        <v>0</v>
      </c>
      <c r="BF283">
        <v>0</v>
      </c>
      <c r="BG283">
        <v>0</v>
      </c>
      <c r="BH283">
        <v>2.5000000000000001E-2</v>
      </c>
      <c r="BI283">
        <v>0.11799999999999999</v>
      </c>
      <c r="BJ283">
        <v>0.17799999999999999</v>
      </c>
      <c r="BK283" t="s">
        <v>101</v>
      </c>
      <c r="BL283" t="s">
        <v>101</v>
      </c>
      <c r="BM283" t="s">
        <v>101</v>
      </c>
      <c r="BN283" t="s">
        <v>101</v>
      </c>
      <c r="BO283" t="s">
        <v>101</v>
      </c>
      <c r="BP283" t="s">
        <v>101</v>
      </c>
      <c r="BQ283" t="s">
        <v>101</v>
      </c>
      <c r="BR283" t="s">
        <v>101</v>
      </c>
      <c r="BS283" t="s">
        <v>129</v>
      </c>
      <c r="BT283" t="s">
        <v>101</v>
      </c>
      <c r="BU283" t="s">
        <v>129</v>
      </c>
      <c r="BV283" t="s">
        <v>101</v>
      </c>
      <c r="BW283" t="s">
        <v>129</v>
      </c>
      <c r="BX283" t="s">
        <v>101</v>
      </c>
      <c r="BY283" t="s">
        <v>101</v>
      </c>
      <c r="BZ283" t="s">
        <v>101</v>
      </c>
      <c r="CA283" t="s">
        <v>101</v>
      </c>
      <c r="CB283" t="s">
        <v>101</v>
      </c>
      <c r="CC283" t="s">
        <v>101</v>
      </c>
      <c r="CD283" t="s">
        <v>101</v>
      </c>
      <c r="CE283" t="s">
        <v>101</v>
      </c>
      <c r="CF283" t="s">
        <v>101</v>
      </c>
      <c r="CG283" t="s">
        <v>101</v>
      </c>
      <c r="CH283" t="s">
        <v>101</v>
      </c>
      <c r="CI283" t="s">
        <v>101</v>
      </c>
    </row>
    <row r="284" spans="1:87" x14ac:dyDescent="0.25">
      <c r="A284" s="2">
        <v>110017972764</v>
      </c>
      <c r="B284">
        <v>2017</v>
      </c>
      <c r="C284" t="s">
        <v>1939</v>
      </c>
      <c r="D284" t="s">
        <v>1940</v>
      </c>
      <c r="E284" t="s">
        <v>1941</v>
      </c>
      <c r="F284" t="s">
        <v>455</v>
      </c>
      <c r="G284">
        <v>95683</v>
      </c>
      <c r="H284">
        <v>38.516390000000001</v>
      </c>
      <c r="I284">
        <v>-121.19723999999999</v>
      </c>
      <c r="J284" t="e">
        <v>#N/A</v>
      </c>
      <c r="K284" s="2">
        <v>110017972764</v>
      </c>
      <c r="L284" t="s">
        <v>848</v>
      </c>
      <c r="M284">
        <v>4953</v>
      </c>
      <c r="N284" t="s">
        <v>380</v>
      </c>
      <c r="O284" t="e">
        <v>#N/A</v>
      </c>
      <c r="P284" t="e">
        <v>#N/A</v>
      </c>
      <c r="Q284" t="e">
        <v>#N/A</v>
      </c>
      <c r="R284">
        <v>250</v>
      </c>
      <c r="S284">
        <v>1.0016056000000001E-2</v>
      </c>
      <c r="T284">
        <f t="shared" si="34"/>
        <v>4.0064224000000001E-5</v>
      </c>
      <c r="U284">
        <f t="shared" si="35"/>
        <v>4.7695504761904764E-4</v>
      </c>
      <c r="V284">
        <v>0</v>
      </c>
      <c r="W284" t="s">
        <v>95</v>
      </c>
      <c r="X284" t="s">
        <v>96</v>
      </c>
      <c r="Y284" t="s">
        <v>96</v>
      </c>
      <c r="Z284" t="s">
        <v>1942</v>
      </c>
      <c r="AA284" t="s">
        <v>570</v>
      </c>
      <c r="AB284" s="2">
        <v>18040013009470</v>
      </c>
      <c r="AC284" t="e">
        <v>#N/A</v>
      </c>
      <c r="AD284" t="s">
        <v>148</v>
      </c>
      <c r="AE284" t="s">
        <v>116</v>
      </c>
      <c r="AF284">
        <v>2015</v>
      </c>
      <c r="AG284" s="2">
        <v>110017972764</v>
      </c>
      <c r="AH284" s="2">
        <v>110017972764</v>
      </c>
      <c r="AL284">
        <v>2023</v>
      </c>
      <c r="AM284">
        <v>18040013009470</v>
      </c>
      <c r="AN284" t="s">
        <v>570</v>
      </c>
      <c r="AO284">
        <v>2.17</v>
      </c>
      <c r="AP284" t="s">
        <v>101</v>
      </c>
      <c r="AQ284" t="s">
        <v>101</v>
      </c>
      <c r="AR284" t="s">
        <v>102</v>
      </c>
      <c r="AS284">
        <v>2.17</v>
      </c>
      <c r="AT284">
        <v>3.3574891</v>
      </c>
      <c r="AU284">
        <v>3947501</v>
      </c>
      <c r="AV284" t="s">
        <v>1943</v>
      </c>
      <c r="AW284">
        <v>4</v>
      </c>
      <c r="AX284">
        <v>50.177999999999997</v>
      </c>
      <c r="AY284">
        <v>125.845</v>
      </c>
      <c r="AZ284">
        <v>165.23699999999999</v>
      </c>
      <c r="BA284">
        <v>147.68299999999999</v>
      </c>
      <c r="BB284">
        <v>75.887</v>
      </c>
      <c r="BC284">
        <v>41.624000000000002</v>
      </c>
      <c r="BD284">
        <v>26.588000000000001</v>
      </c>
      <c r="BE284">
        <v>9.6289999999999996</v>
      </c>
      <c r="BF284">
        <v>3.282</v>
      </c>
      <c r="BG284">
        <v>4.992</v>
      </c>
      <c r="BH284">
        <v>6.7110000000000003</v>
      </c>
      <c r="BI284">
        <v>17.257000000000001</v>
      </c>
      <c r="BJ284">
        <v>21.718</v>
      </c>
      <c r="BK284" t="s">
        <v>62</v>
      </c>
      <c r="BL284">
        <v>3.282</v>
      </c>
      <c r="BM284">
        <v>8.0244498777506106</v>
      </c>
      <c r="BN284">
        <v>4.6009095541764902</v>
      </c>
      <c r="BO284">
        <v>122.684596577017</v>
      </c>
      <c r="BP284">
        <v>26.3745354044561</v>
      </c>
      <c r="BQ284">
        <v>8.2090198044009792</v>
      </c>
      <c r="BR284">
        <v>8.2090198044009792</v>
      </c>
      <c r="BS284" t="s">
        <v>176</v>
      </c>
      <c r="BT284">
        <v>26.3745354044561</v>
      </c>
      <c r="BU284" t="s">
        <v>105</v>
      </c>
      <c r="BV284">
        <v>8.2090198044009792</v>
      </c>
      <c r="BW284" t="s">
        <v>176</v>
      </c>
      <c r="BX284" s="8">
        <f>($T284*'Conversion Factors'!$B$3)/($BV284*'Conversion Factors'!$B$4)</f>
        <v>4.8805125282461821E-3</v>
      </c>
      <c r="BY284" s="8">
        <f>($T284*'Conversion Factors'!$B$3)/($BR284*'Conversion Factors'!$B$4)</f>
        <v>4.8805125282461821E-3</v>
      </c>
      <c r="BZ284" s="8">
        <f>($T284*'Conversion Factors'!$B$3)/($BT284*'Conversion Factors'!$B$4)</f>
        <v>1.5190494689521987E-3</v>
      </c>
      <c r="CA284" s="8">
        <f>($U284*'Conversion Factors'!$B$3)/($BV284*'Conversion Factors'!$B$4)</f>
        <v>5.8101339621978353E-2</v>
      </c>
      <c r="CB284" s="8">
        <f>($U284*'Conversion Factors'!$B$3)/($BR284*'Conversion Factors'!$B$4)</f>
        <v>5.8101339621978353E-2</v>
      </c>
      <c r="CC284" s="8">
        <f>($U284*'Conversion Factors'!$B$3)/($BT284*'Conversion Factors'!$B$4)</f>
        <v>1.8083922249430937E-2</v>
      </c>
      <c r="CD284" t="str">
        <f t="shared" si="36"/>
        <v>NO</v>
      </c>
      <c r="CE284" t="str">
        <f t="shared" si="37"/>
        <v>NO</v>
      </c>
      <c r="CF284" t="str">
        <f t="shared" si="40"/>
        <v>NO</v>
      </c>
      <c r="CG284" t="str">
        <f t="shared" si="41"/>
        <v>NO</v>
      </c>
      <c r="CH284" s="8">
        <f t="shared" si="38"/>
        <v>1.2104445754578823E-4</v>
      </c>
      <c r="CI284" t="str">
        <f t="shared" si="39"/>
        <v>NO</v>
      </c>
    </row>
    <row r="285" spans="1:87" x14ac:dyDescent="0.25">
      <c r="A285" s="2">
        <v>110017980443</v>
      </c>
      <c r="B285">
        <v>2023</v>
      </c>
      <c r="C285" t="s">
        <v>1944</v>
      </c>
      <c r="D285" t="s">
        <v>1945</v>
      </c>
      <c r="E285" t="s">
        <v>1946</v>
      </c>
      <c r="F285" t="s">
        <v>341</v>
      </c>
      <c r="G285">
        <v>63630</v>
      </c>
      <c r="H285">
        <v>37.984251999999998</v>
      </c>
      <c r="I285">
        <v>-90.686081000000001</v>
      </c>
      <c r="J285" t="s">
        <v>1947</v>
      </c>
      <c r="K285" s="2">
        <v>110017980443</v>
      </c>
      <c r="L285" t="s">
        <v>230</v>
      </c>
      <c r="M285">
        <v>2899</v>
      </c>
      <c r="N285" t="s">
        <v>112</v>
      </c>
      <c r="O285" t="e">
        <v>#N/A</v>
      </c>
      <c r="P285" t="e">
        <v>#N/A</v>
      </c>
      <c r="Q285" t="e">
        <v>#N/A</v>
      </c>
      <c r="R285">
        <v>350</v>
      </c>
      <c r="S285">
        <v>1.6288967489999999</v>
      </c>
      <c r="T285">
        <f t="shared" si="34"/>
        <v>4.6539907114285708E-3</v>
      </c>
      <c r="U285">
        <f t="shared" si="35"/>
        <v>7.7566511857142847E-2</v>
      </c>
      <c r="V285">
        <v>0</v>
      </c>
      <c r="W285" t="s">
        <v>95</v>
      </c>
      <c r="X285" t="s">
        <v>96</v>
      </c>
      <c r="Y285" t="s">
        <v>96</v>
      </c>
      <c r="Z285" t="s">
        <v>1948</v>
      </c>
      <c r="AA285" t="s">
        <v>1949</v>
      </c>
      <c r="AB285" s="3" t="s">
        <v>1950</v>
      </c>
      <c r="AC285" t="e">
        <v>#N/A</v>
      </c>
      <c r="AD285" t="e">
        <v>#N/A</v>
      </c>
      <c r="AE285" t="s">
        <v>116</v>
      </c>
      <c r="AF285">
        <v>2021</v>
      </c>
      <c r="AG285" s="2">
        <v>110017980443</v>
      </c>
      <c r="AH285" s="2">
        <v>110017980443</v>
      </c>
      <c r="AL285">
        <v>2023</v>
      </c>
      <c r="AM285" s="1" t="s">
        <v>1950</v>
      </c>
      <c r="AN285" t="s">
        <v>1949</v>
      </c>
      <c r="AO285" t="s">
        <v>101</v>
      </c>
      <c r="AP285" t="s">
        <v>101</v>
      </c>
      <c r="AQ285">
        <v>6.4664850000000001E-3</v>
      </c>
      <c r="AR285" t="s">
        <v>102</v>
      </c>
      <c r="AS285">
        <v>6.4664850000000001E-3</v>
      </c>
      <c r="AT285">
        <v>1.0005139586549999E-2</v>
      </c>
      <c r="AU285" t="s">
        <v>101</v>
      </c>
      <c r="AV285" t="s">
        <v>101</v>
      </c>
      <c r="AW285" t="s">
        <v>101</v>
      </c>
      <c r="AX285" t="s">
        <v>101</v>
      </c>
      <c r="AY285" t="s">
        <v>101</v>
      </c>
      <c r="AZ285" t="s">
        <v>101</v>
      </c>
      <c r="BA285" t="s">
        <v>101</v>
      </c>
      <c r="BB285" t="s">
        <v>101</v>
      </c>
      <c r="BC285" t="s">
        <v>101</v>
      </c>
      <c r="BD285" t="s">
        <v>101</v>
      </c>
      <c r="BE285" t="s">
        <v>101</v>
      </c>
      <c r="BF285" t="s">
        <v>101</v>
      </c>
      <c r="BG285" t="s">
        <v>101</v>
      </c>
      <c r="BH285" t="s">
        <v>101</v>
      </c>
      <c r="BI285" t="s">
        <v>101</v>
      </c>
      <c r="BJ285" t="s">
        <v>101</v>
      </c>
      <c r="BK285" t="s">
        <v>101</v>
      </c>
      <c r="BL285" t="s">
        <v>101</v>
      </c>
      <c r="BM285" t="s">
        <v>101</v>
      </c>
      <c r="BN285" t="s">
        <v>101</v>
      </c>
      <c r="BO285" t="s">
        <v>101</v>
      </c>
      <c r="BP285" t="s">
        <v>101</v>
      </c>
      <c r="BQ285" t="s">
        <v>101</v>
      </c>
      <c r="BR285" t="s">
        <v>101</v>
      </c>
      <c r="BS285" t="s">
        <v>374</v>
      </c>
      <c r="BT285" t="s">
        <v>101</v>
      </c>
      <c r="BU285" t="s">
        <v>374</v>
      </c>
      <c r="BV285" t="s">
        <v>101</v>
      </c>
      <c r="BW285" t="s">
        <v>374</v>
      </c>
      <c r="BX285" t="s">
        <v>101</v>
      </c>
      <c r="BY285" t="s">
        <v>101</v>
      </c>
      <c r="BZ285" t="s">
        <v>101</v>
      </c>
      <c r="CA285" t="s">
        <v>101</v>
      </c>
      <c r="CB285" t="s">
        <v>101</v>
      </c>
      <c r="CC285" t="s">
        <v>101</v>
      </c>
      <c r="CD285" t="s">
        <v>101</v>
      </c>
      <c r="CE285" t="s">
        <v>101</v>
      </c>
      <c r="CF285" t="s">
        <v>101</v>
      </c>
      <c r="CG285" t="s">
        <v>101</v>
      </c>
      <c r="CH285" t="s">
        <v>101</v>
      </c>
      <c r="CI285" t="s">
        <v>101</v>
      </c>
    </row>
    <row r="286" spans="1:87" x14ac:dyDescent="0.25">
      <c r="A286" s="2">
        <v>110018199377</v>
      </c>
      <c r="B286">
        <v>2021</v>
      </c>
      <c r="C286" t="s">
        <v>1951</v>
      </c>
      <c r="D286" t="s">
        <v>1952</v>
      </c>
      <c r="E286" t="s">
        <v>1953</v>
      </c>
      <c r="F286" t="s">
        <v>311</v>
      </c>
      <c r="G286">
        <v>60439</v>
      </c>
      <c r="H286">
        <v>41.692782000000001</v>
      </c>
      <c r="I286">
        <v>-87.951100999999994</v>
      </c>
      <c r="J286" t="e">
        <v>#N/A</v>
      </c>
      <c r="K286" s="2">
        <v>110018199377</v>
      </c>
      <c r="L286" t="s">
        <v>93</v>
      </c>
      <c r="M286">
        <v>4226</v>
      </c>
      <c r="N286" t="s">
        <v>1118</v>
      </c>
      <c r="O286" t="e">
        <v>#N/A</v>
      </c>
      <c r="P286" t="e">
        <v>#N/A</v>
      </c>
      <c r="Q286" t="e">
        <v>#N/A</v>
      </c>
      <c r="R286">
        <v>250</v>
      </c>
      <c r="S286">
        <v>427.35197310000001</v>
      </c>
      <c r="T286">
        <f t="shared" si="34"/>
        <v>1.7094078924</v>
      </c>
      <c r="U286">
        <f t="shared" si="35"/>
        <v>20.350093957142857</v>
      </c>
      <c r="V286">
        <v>0</v>
      </c>
      <c r="W286" t="s">
        <v>95</v>
      </c>
      <c r="X286" t="s">
        <v>96</v>
      </c>
      <c r="Y286" t="s">
        <v>96</v>
      </c>
      <c r="Z286" t="s">
        <v>1954</v>
      </c>
      <c r="AA286" t="s">
        <v>1955</v>
      </c>
      <c r="AB286" s="2">
        <v>7120004000954</v>
      </c>
      <c r="AC286" t="s">
        <v>115</v>
      </c>
      <c r="AD286" t="s">
        <v>115</v>
      </c>
      <c r="AE286" t="s">
        <v>116</v>
      </c>
      <c r="AF286">
        <v>2021</v>
      </c>
      <c r="AG286" s="2">
        <v>110018199377</v>
      </c>
      <c r="AH286" s="2">
        <v>110018199377</v>
      </c>
      <c r="AL286">
        <v>2023</v>
      </c>
      <c r="AM286" s="1" t="s">
        <v>1956</v>
      </c>
      <c r="AN286" t="s">
        <v>1957</v>
      </c>
      <c r="AO286" t="s">
        <v>101</v>
      </c>
      <c r="AP286" t="s">
        <v>101</v>
      </c>
      <c r="AQ286">
        <v>0.107</v>
      </c>
      <c r="AR286" t="s">
        <v>102</v>
      </c>
      <c r="AS286">
        <v>0.107</v>
      </c>
      <c r="AT286">
        <v>0.16555360999999999</v>
      </c>
      <c r="AU286">
        <v>14786259</v>
      </c>
      <c r="AV286" t="s">
        <v>1958</v>
      </c>
      <c r="AW286">
        <v>4</v>
      </c>
      <c r="AX286">
        <v>479.91199999999998</v>
      </c>
      <c r="AY286">
        <v>523.37400000000002</v>
      </c>
      <c r="AZ286">
        <v>537.553</v>
      </c>
      <c r="BA286">
        <v>435.99099999999999</v>
      </c>
      <c r="BB286">
        <v>708.90200000000004</v>
      </c>
      <c r="BC286">
        <v>613.50699999999995</v>
      </c>
      <c r="BD286">
        <v>564.15899999999999</v>
      </c>
      <c r="BE286">
        <v>425.42899999999997</v>
      </c>
      <c r="BF286">
        <v>363.45800000000003</v>
      </c>
      <c r="BG286">
        <v>335.50099999999998</v>
      </c>
      <c r="BH286">
        <v>267.52</v>
      </c>
      <c r="BI286">
        <v>328.06900000000002</v>
      </c>
      <c r="BJ286">
        <v>500.21300000000002</v>
      </c>
      <c r="BK286" t="s">
        <v>64</v>
      </c>
      <c r="BL286">
        <v>267.52</v>
      </c>
      <c r="BM286">
        <v>654.08312958435204</v>
      </c>
      <c r="BN286">
        <v>437.86097241707699</v>
      </c>
      <c r="BO286">
        <v>1173.3789731051299</v>
      </c>
      <c r="BP286">
        <v>948.76647209046598</v>
      </c>
      <c r="BQ286">
        <v>0.40477655256723699</v>
      </c>
      <c r="BR286">
        <v>654.08312958435204</v>
      </c>
      <c r="BS286" t="s">
        <v>104</v>
      </c>
      <c r="BT286">
        <v>948.76647209046598</v>
      </c>
      <c r="BU286" t="s">
        <v>105</v>
      </c>
      <c r="BV286">
        <v>437.86097241707699</v>
      </c>
      <c r="BW286" t="s">
        <v>106</v>
      </c>
      <c r="BX286" s="8">
        <f>($T286*'Conversion Factors'!$B$3)/($BV286*'Conversion Factors'!$B$4)</f>
        <v>3.9039969307237841</v>
      </c>
      <c r="BY286" s="8">
        <f>($T286*'Conversion Factors'!$B$3)/($BR286*'Conversion Factors'!$B$4)</f>
        <v>2.6134413426719503</v>
      </c>
      <c r="BZ286" s="8">
        <f>($T286*'Conversion Factors'!$B$3)/($BT286*'Conversion Factors'!$B$4)</f>
        <v>1.8017161679771141</v>
      </c>
      <c r="CA286" s="8">
        <f>($U286*'Conversion Factors'!$B$3)/($BV286*'Conversion Factors'!$B$4)</f>
        <v>46.476153937187902</v>
      </c>
      <c r="CB286" s="8">
        <f>($U286*'Conversion Factors'!$B$3)/($BR286*'Conversion Factors'!$B$4)</f>
        <v>31.112396936570832</v>
      </c>
      <c r="CC286" s="8">
        <f>($U286*'Conversion Factors'!$B$3)/($BT286*'Conversion Factors'!$B$4)</f>
        <v>21.44900199972755</v>
      </c>
      <c r="CD286" t="str">
        <f t="shared" si="36"/>
        <v>NO</v>
      </c>
      <c r="CE286" t="str">
        <f t="shared" si="37"/>
        <v>NO</v>
      </c>
      <c r="CF286" t="str">
        <f t="shared" si="40"/>
        <v>NO</v>
      </c>
      <c r="CG286" t="str">
        <f t="shared" si="41"/>
        <v>NO</v>
      </c>
      <c r="CH286" s="8">
        <f t="shared" si="38"/>
        <v>9.6825320702474793E-2</v>
      </c>
      <c r="CI286" t="str">
        <f t="shared" si="39"/>
        <v>NO</v>
      </c>
    </row>
    <row r="287" spans="1:87" x14ac:dyDescent="0.25">
      <c r="A287" s="2">
        <v>110018925957</v>
      </c>
      <c r="B287">
        <v>2017</v>
      </c>
      <c r="C287" t="s">
        <v>1959</v>
      </c>
      <c r="D287" t="s">
        <v>1960</v>
      </c>
      <c r="E287" t="s">
        <v>1961</v>
      </c>
      <c r="F287" t="s">
        <v>397</v>
      </c>
      <c r="G287">
        <v>77978</v>
      </c>
      <c r="H287">
        <v>28.6753</v>
      </c>
      <c r="I287">
        <v>-96.549499999999995</v>
      </c>
      <c r="J287" t="s">
        <v>1962</v>
      </c>
      <c r="K287" s="2">
        <v>110018925957</v>
      </c>
      <c r="L287" t="s">
        <v>230</v>
      </c>
      <c r="M287">
        <v>2821</v>
      </c>
      <c r="N287" t="s">
        <v>144</v>
      </c>
      <c r="O287" t="e">
        <v>#N/A</v>
      </c>
      <c r="P287" t="e">
        <v>#N/A</v>
      </c>
      <c r="Q287" t="e">
        <v>#N/A</v>
      </c>
      <c r="R287">
        <v>350</v>
      </c>
      <c r="S287">
        <v>5989.5353999999998</v>
      </c>
      <c r="T287">
        <f t="shared" si="34"/>
        <v>17.112958285714285</v>
      </c>
      <c r="U287">
        <f t="shared" si="35"/>
        <v>285.21597142857144</v>
      </c>
      <c r="V287">
        <v>0.10341109</v>
      </c>
      <c r="W287" s="1" t="s">
        <v>1963</v>
      </c>
      <c r="X287">
        <v>28</v>
      </c>
      <c r="Y287" s="1" t="s">
        <v>1964</v>
      </c>
      <c r="Z287" t="s">
        <v>1965</v>
      </c>
      <c r="AA287" t="s">
        <v>1966</v>
      </c>
      <c r="AB287" s="2">
        <v>12100401000758</v>
      </c>
      <c r="AC287" t="e">
        <v>#N/A</v>
      </c>
      <c r="AD287" t="e">
        <v>#N/A</v>
      </c>
      <c r="AE287" t="e">
        <v>#N/A</v>
      </c>
      <c r="AF287">
        <v>2015</v>
      </c>
      <c r="AG287" s="2">
        <v>110018925957</v>
      </c>
      <c r="AH287" s="2">
        <v>110018925957</v>
      </c>
      <c r="AL287">
        <v>2023</v>
      </c>
      <c r="AM287">
        <v>12100401000758</v>
      </c>
      <c r="AN287" t="s">
        <v>1967</v>
      </c>
      <c r="AO287">
        <v>14.1</v>
      </c>
      <c r="AP287">
        <v>14.1</v>
      </c>
      <c r="AQ287">
        <v>2.6275641025640999</v>
      </c>
      <c r="AR287" t="s">
        <v>102</v>
      </c>
      <c r="AS287">
        <v>14.1</v>
      </c>
      <c r="AT287">
        <v>21.815943000000001</v>
      </c>
      <c r="AU287">
        <v>9356708</v>
      </c>
      <c r="AV287" t="s">
        <v>101</v>
      </c>
      <c r="AW287">
        <v>-9</v>
      </c>
      <c r="AX287">
        <v>4.0000000000000001E-3</v>
      </c>
      <c r="AY287">
        <v>3.0000000000000001E-3</v>
      </c>
      <c r="AZ287">
        <v>5.0000000000000001E-3</v>
      </c>
      <c r="BA287">
        <v>3.0000000000000001E-3</v>
      </c>
      <c r="BB287">
        <v>1E-3</v>
      </c>
      <c r="BC287">
        <v>4.0000000000000001E-3</v>
      </c>
      <c r="BD287">
        <v>3.0000000000000001E-3</v>
      </c>
      <c r="BE287">
        <v>0</v>
      </c>
      <c r="BF287">
        <v>0</v>
      </c>
      <c r="BG287">
        <v>0</v>
      </c>
      <c r="BH287">
        <v>0</v>
      </c>
      <c r="BI287">
        <v>0</v>
      </c>
      <c r="BJ287">
        <v>1E-3</v>
      </c>
      <c r="BK287" t="s">
        <v>101</v>
      </c>
      <c r="BL287" t="s">
        <v>101</v>
      </c>
      <c r="BM287" t="s">
        <v>101</v>
      </c>
      <c r="BN287" t="s">
        <v>101</v>
      </c>
      <c r="BO287" t="s">
        <v>101</v>
      </c>
      <c r="BP287" t="s">
        <v>101</v>
      </c>
      <c r="BQ287" t="s">
        <v>101</v>
      </c>
      <c r="BR287" t="s">
        <v>101</v>
      </c>
      <c r="BS287" t="s">
        <v>129</v>
      </c>
      <c r="BT287" t="s">
        <v>101</v>
      </c>
      <c r="BU287" t="s">
        <v>129</v>
      </c>
      <c r="BV287" t="s">
        <v>101</v>
      </c>
      <c r="BW287" t="s">
        <v>129</v>
      </c>
      <c r="BX287" t="s">
        <v>101</v>
      </c>
      <c r="BY287" t="s">
        <v>101</v>
      </c>
      <c r="BZ287" t="s">
        <v>101</v>
      </c>
      <c r="CA287" t="s">
        <v>101</v>
      </c>
      <c r="CB287" t="s">
        <v>101</v>
      </c>
      <c r="CC287" t="s">
        <v>101</v>
      </c>
      <c r="CD287" t="s">
        <v>101</v>
      </c>
      <c r="CE287" t="s">
        <v>101</v>
      </c>
      <c r="CF287" t="s">
        <v>101</v>
      </c>
      <c r="CG287" t="s">
        <v>101</v>
      </c>
      <c r="CH287" t="s">
        <v>101</v>
      </c>
      <c r="CI287" t="s">
        <v>101</v>
      </c>
    </row>
    <row r="288" spans="1:87" x14ac:dyDescent="0.25">
      <c r="A288" s="2">
        <v>110020039402</v>
      </c>
      <c r="B288">
        <v>2016</v>
      </c>
      <c r="C288" t="s">
        <v>1968</v>
      </c>
      <c r="D288" t="s">
        <v>1969</v>
      </c>
      <c r="E288" t="s">
        <v>1378</v>
      </c>
      <c r="F288" t="s">
        <v>999</v>
      </c>
      <c r="G288">
        <v>89109</v>
      </c>
      <c r="H288">
        <v>36.137529999999998</v>
      </c>
      <c r="I288">
        <v>-115.15479000000001</v>
      </c>
      <c r="J288" t="e">
        <v>#N/A</v>
      </c>
      <c r="K288" s="2">
        <v>110020039402</v>
      </c>
      <c r="L288" t="s">
        <v>93</v>
      </c>
      <c r="M288">
        <v>7011</v>
      </c>
      <c r="N288" t="s">
        <v>1380</v>
      </c>
      <c r="O288" t="e">
        <v>#N/A</v>
      </c>
      <c r="P288" t="e">
        <v>#N/A</v>
      </c>
      <c r="Q288" t="e">
        <v>#N/A</v>
      </c>
      <c r="R288">
        <v>250</v>
      </c>
      <c r="S288">
        <v>1.5766091999999999E-2</v>
      </c>
      <c r="T288">
        <f t="shared" si="34"/>
        <v>6.3064367999999998E-5</v>
      </c>
      <c r="U288">
        <f t="shared" si="35"/>
        <v>7.5076628571428571E-4</v>
      </c>
      <c r="V288">
        <v>0</v>
      </c>
      <c r="W288" t="s">
        <v>95</v>
      </c>
      <c r="X288" t="s">
        <v>96</v>
      </c>
      <c r="Y288" t="s">
        <v>96</v>
      </c>
      <c r="Z288" t="s">
        <v>1970</v>
      </c>
      <c r="AA288" t="s">
        <v>1971</v>
      </c>
      <c r="AB288" s="2">
        <v>15010015000432</v>
      </c>
      <c r="AC288" t="e">
        <v>#N/A</v>
      </c>
      <c r="AD288" t="s">
        <v>148</v>
      </c>
      <c r="AE288" t="s">
        <v>116</v>
      </c>
      <c r="AF288">
        <v>2015</v>
      </c>
      <c r="AG288" s="2">
        <v>110020039402</v>
      </c>
      <c r="AH288" s="2">
        <v>110020039402</v>
      </c>
      <c r="AL288">
        <v>2023</v>
      </c>
      <c r="AM288">
        <v>15010015000432</v>
      </c>
      <c r="AN288" t="s">
        <v>1971</v>
      </c>
      <c r="AO288">
        <v>0.129</v>
      </c>
      <c r="AP288">
        <v>0.129</v>
      </c>
      <c r="AQ288">
        <v>5.6916703499999997E-3</v>
      </c>
      <c r="AR288" t="s">
        <v>102</v>
      </c>
      <c r="AS288">
        <v>0.129</v>
      </c>
      <c r="AT288">
        <v>0.19959267</v>
      </c>
      <c r="AU288">
        <v>22069994</v>
      </c>
      <c r="AV288" t="s">
        <v>1387</v>
      </c>
      <c r="AW288">
        <v>3</v>
      </c>
      <c r="AX288">
        <v>2.141</v>
      </c>
      <c r="AY288">
        <v>13.016</v>
      </c>
      <c r="AZ288">
        <v>10.823</v>
      </c>
      <c r="BA288">
        <v>5.5810000000000004</v>
      </c>
      <c r="BB288">
        <v>1.0489999999999999</v>
      </c>
      <c r="BC288">
        <v>0.86399999999999999</v>
      </c>
      <c r="BD288">
        <v>0</v>
      </c>
      <c r="BE288">
        <v>0.72599999999999998</v>
      </c>
      <c r="BF288">
        <v>1.9790000000000001</v>
      </c>
      <c r="BG288">
        <v>1.466</v>
      </c>
      <c r="BH288">
        <v>1.2609999999999999</v>
      </c>
      <c r="BI288">
        <v>3.1419999999999999</v>
      </c>
      <c r="BJ288">
        <v>18.234000000000002</v>
      </c>
      <c r="BK288" t="s">
        <v>60</v>
      </c>
      <c r="BL288">
        <v>0.72599999999999998</v>
      </c>
      <c r="BM288">
        <v>1.7750611246943799</v>
      </c>
      <c r="BN288">
        <v>0.96511403431753195</v>
      </c>
      <c r="BO288">
        <v>5.2347188264058699</v>
      </c>
      <c r="BP288">
        <v>2.5050786911390599</v>
      </c>
      <c r="BQ288">
        <v>0.48800163814180902</v>
      </c>
      <c r="BR288">
        <v>1.7750611246943799</v>
      </c>
      <c r="BS288" t="s">
        <v>104</v>
      </c>
      <c r="BT288">
        <v>2.5050786911390599</v>
      </c>
      <c r="BU288" t="s">
        <v>105</v>
      </c>
      <c r="BV288">
        <v>0.96511403431753195</v>
      </c>
      <c r="BW288" t="s">
        <v>106</v>
      </c>
      <c r="BX288" s="8">
        <f>($T288*'Conversion Factors'!$B$3)/($BV288*'Conversion Factors'!$B$4)</f>
        <v>6.5343954970663296E-2</v>
      </c>
      <c r="BY288" s="8">
        <f>($T288*'Conversion Factors'!$B$3)/($BR288*'Conversion Factors'!$B$4)</f>
        <v>3.552799795041315E-2</v>
      </c>
      <c r="BZ288" s="8">
        <f>($T288*'Conversion Factors'!$B$3)/($BT288*'Conversion Factors'!$B$4)</f>
        <v>2.5174605581481598E-2</v>
      </c>
      <c r="CA288" s="8">
        <f>($U288*'Conversion Factors'!$B$3)/($BV288*'Conversion Factors'!$B$4)</f>
        <v>0.77790422584122965</v>
      </c>
      <c r="CB288" s="8">
        <f>($U288*'Conversion Factors'!$B$3)/($BR288*'Conversion Factors'!$B$4)</f>
        <v>0.42295235655253755</v>
      </c>
      <c r="CC288" s="8">
        <f>($U288*'Conversion Factors'!$B$3)/($BT288*'Conversion Factors'!$B$4)</f>
        <v>0.29969768549382853</v>
      </c>
      <c r="CD288" t="str">
        <f t="shared" si="36"/>
        <v>NO</v>
      </c>
      <c r="CE288" t="str">
        <f t="shared" si="37"/>
        <v>NO</v>
      </c>
      <c r="CF288" t="str">
        <f t="shared" si="40"/>
        <v>NO</v>
      </c>
      <c r="CG288" t="str">
        <f t="shared" si="41"/>
        <v>NO</v>
      </c>
      <c r="CH288" s="8">
        <f t="shared" si="38"/>
        <v>1.620633803835895E-3</v>
      </c>
      <c r="CI288" t="str">
        <f t="shared" si="39"/>
        <v>NO</v>
      </c>
    </row>
    <row r="289" spans="1:87" x14ac:dyDescent="0.25">
      <c r="A289" s="2">
        <v>110020069076</v>
      </c>
      <c r="B289">
        <v>2016</v>
      </c>
      <c r="C289" t="s">
        <v>1972</v>
      </c>
      <c r="D289" t="s">
        <v>1973</v>
      </c>
      <c r="E289" t="s">
        <v>1974</v>
      </c>
      <c r="F289" t="s">
        <v>1074</v>
      </c>
      <c r="G289">
        <v>6812</v>
      </c>
      <c r="H289">
        <v>41.468741000000001</v>
      </c>
      <c r="I289">
        <v>-73.486214000000004</v>
      </c>
      <c r="J289" t="e">
        <v>#N/A</v>
      </c>
      <c r="K289" s="2">
        <v>110020069076</v>
      </c>
      <c r="L289" t="s">
        <v>93</v>
      </c>
      <c r="M289">
        <v>5411</v>
      </c>
      <c r="N289" t="s">
        <v>1975</v>
      </c>
      <c r="O289" t="e">
        <v>#N/A</v>
      </c>
      <c r="P289" t="e">
        <v>#N/A</v>
      </c>
      <c r="Q289" t="e">
        <v>#N/A</v>
      </c>
      <c r="R289">
        <v>250</v>
      </c>
      <c r="S289">
        <v>1.2603369E-2</v>
      </c>
      <c r="T289">
        <f t="shared" si="34"/>
        <v>5.0413476000000002E-5</v>
      </c>
      <c r="U289">
        <f t="shared" si="35"/>
        <v>6.0016042857142854E-4</v>
      </c>
      <c r="V289">
        <v>0</v>
      </c>
      <c r="W289" t="s">
        <v>95</v>
      </c>
      <c r="X289" t="s">
        <v>96</v>
      </c>
      <c r="Y289" t="s">
        <v>96</v>
      </c>
      <c r="Z289" t="s">
        <v>1976</v>
      </c>
      <c r="AA289" t="s">
        <v>1977</v>
      </c>
      <c r="AB289" s="2">
        <v>1100005000445</v>
      </c>
      <c r="AC289" t="e">
        <v>#N/A</v>
      </c>
      <c r="AD289" t="s">
        <v>148</v>
      </c>
      <c r="AE289" t="s">
        <v>116</v>
      </c>
      <c r="AF289">
        <v>2015</v>
      </c>
      <c r="AG289" s="2">
        <v>110020069076</v>
      </c>
      <c r="AH289" s="2">
        <v>110020069076</v>
      </c>
      <c r="AL289">
        <v>2023</v>
      </c>
      <c r="AM289" s="1" t="s">
        <v>1978</v>
      </c>
      <c r="AN289" t="s">
        <v>1977</v>
      </c>
      <c r="AO289" t="s">
        <v>101</v>
      </c>
      <c r="AP289" t="s">
        <v>101</v>
      </c>
      <c r="AQ289" t="s">
        <v>101</v>
      </c>
      <c r="AR289" t="s">
        <v>102</v>
      </c>
      <c r="AS289" t="s">
        <v>101</v>
      </c>
      <c r="AT289" t="s">
        <v>101</v>
      </c>
      <c r="AU289">
        <v>7716684</v>
      </c>
      <c r="AV289" t="s">
        <v>1979</v>
      </c>
      <c r="AW289">
        <v>2</v>
      </c>
      <c r="AX289">
        <v>1.696</v>
      </c>
      <c r="AY289">
        <v>2.391</v>
      </c>
      <c r="AZ289">
        <v>2.4609999999999999</v>
      </c>
      <c r="BA289">
        <v>31.038</v>
      </c>
      <c r="BB289">
        <v>5.4809999999999999</v>
      </c>
      <c r="BC289">
        <v>2.0329999999999999</v>
      </c>
      <c r="BD289">
        <v>1.371</v>
      </c>
      <c r="BE289">
        <v>0.60199999999999998</v>
      </c>
      <c r="BF289">
        <v>0.54900000000000004</v>
      </c>
      <c r="BG289">
        <v>1.083</v>
      </c>
      <c r="BH289">
        <v>1.405</v>
      </c>
      <c r="BI289">
        <v>1.639</v>
      </c>
      <c r="BJ289">
        <v>2.4790000000000001</v>
      </c>
      <c r="BK289" t="s">
        <v>62</v>
      </c>
      <c r="BL289">
        <v>0.54900000000000004</v>
      </c>
      <c r="BM289">
        <v>1.3422982885085599</v>
      </c>
      <c r="BN289">
        <v>0.72267383703506904</v>
      </c>
      <c r="BO289">
        <v>4.1466992665036697</v>
      </c>
      <c r="BP289">
        <v>1.9125239317682301</v>
      </c>
      <c r="BQ289">
        <v>-1</v>
      </c>
      <c r="BR289">
        <v>1.3422982885085599</v>
      </c>
      <c r="BS289" t="s">
        <v>104</v>
      </c>
      <c r="BT289">
        <v>1.9125239317682301</v>
      </c>
      <c r="BU289" t="s">
        <v>105</v>
      </c>
      <c r="BV289">
        <v>0.72267383703506904</v>
      </c>
      <c r="BW289" t="s">
        <v>106</v>
      </c>
      <c r="BX289" s="8">
        <f>($T289*'Conversion Factors'!$B$3)/($BV289*'Conversion Factors'!$B$4)</f>
        <v>6.9759652856442894E-2</v>
      </c>
      <c r="BY289" s="8">
        <f>($T289*'Conversion Factors'!$B$3)/($BR289*'Conversion Factors'!$B$4)</f>
        <v>3.755758048087425E-2</v>
      </c>
      <c r="BZ289" s="8">
        <f>($T289*'Conversion Factors'!$B$3)/($BT289*'Conversion Factors'!$B$4)</f>
        <v>2.6359657603546985E-2</v>
      </c>
      <c r="CA289" s="8">
        <f>($U289*'Conversion Factors'!$B$3)/($BV289*'Conversion Factors'!$B$4)</f>
        <v>0.83047205781479627</v>
      </c>
      <c r="CB289" s="8">
        <f>($U289*'Conversion Factors'!$B$3)/($BR289*'Conversion Factors'!$B$4)</f>
        <v>0.44711405334374105</v>
      </c>
      <c r="CC289" s="8">
        <f>($U289*'Conversion Factors'!$B$3)/($BT289*'Conversion Factors'!$B$4)</f>
        <v>0.31380544766127361</v>
      </c>
      <c r="CD289" t="str">
        <f t="shared" si="36"/>
        <v>NO</v>
      </c>
      <c r="CE289" t="str">
        <f t="shared" si="37"/>
        <v>NO</v>
      </c>
      <c r="CF289" t="str">
        <f t="shared" si="40"/>
        <v>NO</v>
      </c>
      <c r="CG289" t="str">
        <f t="shared" si="41"/>
        <v>NO</v>
      </c>
      <c r="CH289" s="8">
        <f t="shared" si="38"/>
        <v>1.7301501204474922E-3</v>
      </c>
      <c r="CI289" t="str">
        <f t="shared" si="39"/>
        <v>NO</v>
      </c>
    </row>
    <row r="290" spans="1:87" x14ac:dyDescent="0.25">
      <c r="A290" s="2">
        <v>110020662166</v>
      </c>
      <c r="B290">
        <v>2024</v>
      </c>
      <c r="C290" t="s">
        <v>1980</v>
      </c>
      <c r="D290" t="s">
        <v>1981</v>
      </c>
      <c r="E290" t="s">
        <v>1982</v>
      </c>
      <c r="F290" t="s">
        <v>1983</v>
      </c>
      <c r="G290" t="s">
        <v>1984</v>
      </c>
      <c r="H290">
        <v>36.739803999999999</v>
      </c>
      <c r="I290">
        <v>-108.397068</v>
      </c>
      <c r="J290" t="e">
        <v>#N/A</v>
      </c>
      <c r="K290" s="2">
        <v>110020662166</v>
      </c>
      <c r="L290" t="s">
        <v>93</v>
      </c>
      <c r="M290">
        <v>4952</v>
      </c>
      <c r="N290" t="s">
        <v>353</v>
      </c>
      <c r="O290" t="e">
        <v>#N/A</v>
      </c>
      <c r="P290" t="e">
        <v>#N/A</v>
      </c>
      <c r="Q290" t="e">
        <v>#N/A</v>
      </c>
      <c r="R290">
        <v>250</v>
      </c>
      <c r="S290">
        <v>5.2497950000000002E-2</v>
      </c>
      <c r="T290">
        <f t="shared" si="34"/>
        <v>2.099918E-4</v>
      </c>
      <c r="U290">
        <f t="shared" si="35"/>
        <v>2.4999023809523812E-3</v>
      </c>
      <c r="V290">
        <v>0</v>
      </c>
      <c r="W290" t="s">
        <v>95</v>
      </c>
      <c r="X290" t="s">
        <v>96</v>
      </c>
      <c r="Y290" t="s">
        <v>96</v>
      </c>
      <c r="Z290" t="s">
        <v>1985</v>
      </c>
      <c r="AA290" t="s">
        <v>1986</v>
      </c>
      <c r="AB290" s="2">
        <v>14080105001175</v>
      </c>
      <c r="AC290" t="e">
        <v>#N/A</v>
      </c>
      <c r="AD290" t="s">
        <v>115</v>
      </c>
      <c r="AE290" t="s">
        <v>1987</v>
      </c>
      <c r="AF290">
        <v>2021</v>
      </c>
      <c r="AG290" s="2">
        <v>110020662166</v>
      </c>
      <c r="AH290" s="2">
        <v>110020662166</v>
      </c>
      <c r="AL290">
        <v>2023</v>
      </c>
      <c r="AM290">
        <v>14080105001175</v>
      </c>
      <c r="AN290" t="s">
        <v>1986</v>
      </c>
      <c r="AO290">
        <v>2.3E-2</v>
      </c>
      <c r="AP290" t="s">
        <v>101</v>
      </c>
      <c r="AQ290">
        <v>1.9E-2</v>
      </c>
      <c r="AR290" t="s">
        <v>102</v>
      </c>
      <c r="AS290">
        <v>1.9E-2</v>
      </c>
      <c r="AT290">
        <v>2.9397369999999999E-2</v>
      </c>
      <c r="AU290">
        <v>17003286</v>
      </c>
      <c r="AV290" t="s">
        <v>101</v>
      </c>
      <c r="AW290">
        <v>2</v>
      </c>
      <c r="AX290">
        <v>0.50700000000000001</v>
      </c>
      <c r="AY290">
        <v>0</v>
      </c>
      <c r="AZ290">
        <v>0</v>
      </c>
      <c r="BA290">
        <v>5.8410000000000002</v>
      </c>
      <c r="BB290">
        <v>6.7439999999999998</v>
      </c>
      <c r="BC290">
        <v>1.1819999999999999</v>
      </c>
      <c r="BD290">
        <v>0</v>
      </c>
      <c r="BE290">
        <v>0.28000000000000003</v>
      </c>
      <c r="BF290">
        <v>0.33</v>
      </c>
      <c r="BG290">
        <v>0.25800000000000001</v>
      </c>
      <c r="BH290">
        <v>0.33900000000000002</v>
      </c>
      <c r="BI290">
        <v>0.65800000000000003</v>
      </c>
      <c r="BJ290">
        <v>0</v>
      </c>
      <c r="BK290" t="s">
        <v>55</v>
      </c>
      <c r="BL290">
        <v>0.25800000000000001</v>
      </c>
      <c r="BM290">
        <v>0.63080684596576997</v>
      </c>
      <c r="BN290">
        <v>0.33070880719108098</v>
      </c>
      <c r="BO290">
        <v>1.2396088019559901</v>
      </c>
      <c r="BP290">
        <v>0.70170587002268403</v>
      </c>
      <c r="BQ290">
        <v>7.1876210268948706E-2</v>
      </c>
      <c r="BR290">
        <v>0.63080684596576997</v>
      </c>
      <c r="BS290" t="s">
        <v>104</v>
      </c>
      <c r="BT290">
        <v>0.70170587002268403</v>
      </c>
      <c r="BU290" t="s">
        <v>105</v>
      </c>
      <c r="BV290">
        <v>0.33070880719108098</v>
      </c>
      <c r="BW290" t="s">
        <v>106</v>
      </c>
      <c r="BX290" s="8">
        <f>($T290*'Conversion Factors'!$B$3)/($BV290*'Conversion Factors'!$B$4)</f>
        <v>0.63497492486998808</v>
      </c>
      <c r="BY290" s="8">
        <f>($T290*'Conversion Factors'!$B$3)/($BR290*'Conversion Factors'!$B$4)</f>
        <v>0.33289397751937999</v>
      </c>
      <c r="BZ290" s="8">
        <f>($T290*'Conversion Factors'!$B$3)/($BT290*'Conversion Factors'!$B$4)</f>
        <v>0.29925900433640612</v>
      </c>
      <c r="CA290" s="8">
        <f>($U290*'Conversion Factors'!$B$3)/($BV290*'Conversion Factors'!$B$4)</f>
        <v>7.5592252960712862</v>
      </c>
      <c r="CB290" s="8">
        <f>($U290*'Conversion Factors'!$B$3)/($BR290*'Conversion Factors'!$B$4)</f>
        <v>3.9630235418973805</v>
      </c>
      <c r="CC290" s="8">
        <f>($U290*'Conversion Factors'!$B$3)/($BT290*'Conversion Factors'!$B$4)</f>
        <v>3.5626071944810249</v>
      </c>
      <c r="CD290" t="str">
        <f t="shared" si="36"/>
        <v>NO</v>
      </c>
      <c r="CE290" t="str">
        <f t="shared" si="37"/>
        <v>NO</v>
      </c>
      <c r="CF290" t="str">
        <f t="shared" si="40"/>
        <v>NO</v>
      </c>
      <c r="CG290" t="str">
        <f t="shared" si="41"/>
        <v>NO</v>
      </c>
      <c r="CH290" s="8">
        <f t="shared" si="38"/>
        <v>1.5748386033481845E-2</v>
      </c>
      <c r="CI290" t="str">
        <f t="shared" si="39"/>
        <v>NO</v>
      </c>
    </row>
    <row r="291" spans="1:87" x14ac:dyDescent="0.25">
      <c r="A291" s="2">
        <v>110020728943</v>
      </c>
      <c r="B291">
        <v>2015</v>
      </c>
      <c r="C291" t="s">
        <v>1988</v>
      </c>
      <c r="D291" t="s">
        <v>1989</v>
      </c>
      <c r="E291" t="s">
        <v>1990</v>
      </c>
      <c r="F291" t="s">
        <v>1139</v>
      </c>
      <c r="G291">
        <v>96706</v>
      </c>
      <c r="H291">
        <v>21.329699999999999</v>
      </c>
      <c r="I291">
        <v>-158.03559999999999</v>
      </c>
      <c r="J291" t="e">
        <v>#N/A</v>
      </c>
      <c r="K291" s="2">
        <v>110020728943</v>
      </c>
      <c r="L291" t="s">
        <v>352</v>
      </c>
      <c r="M291">
        <v>4952</v>
      </c>
      <c r="N291" t="s">
        <v>353</v>
      </c>
      <c r="O291" t="e">
        <v>#N/A</v>
      </c>
      <c r="P291" t="e">
        <v>#N/A</v>
      </c>
      <c r="Q291" t="e">
        <v>#N/A</v>
      </c>
      <c r="R291">
        <v>365</v>
      </c>
      <c r="S291">
        <v>0.30303079399999999</v>
      </c>
      <c r="T291">
        <f t="shared" si="34"/>
        <v>8.3022135342465751E-4</v>
      </c>
      <c r="U291">
        <f t="shared" si="35"/>
        <v>1.4430037809523809E-2</v>
      </c>
      <c r="V291">
        <v>0</v>
      </c>
      <c r="W291" t="s">
        <v>95</v>
      </c>
      <c r="X291" t="s">
        <v>96</v>
      </c>
      <c r="Y291" t="s">
        <v>96</v>
      </c>
      <c r="Z291" t="s">
        <v>1991</v>
      </c>
      <c r="AA291" t="s">
        <v>905</v>
      </c>
      <c r="AB291" s="2">
        <v>20060000002243</v>
      </c>
      <c r="AC291" t="e">
        <v>#N/A</v>
      </c>
      <c r="AD291" t="s">
        <v>148</v>
      </c>
      <c r="AE291" t="s">
        <v>352</v>
      </c>
      <c r="AF291">
        <v>2015</v>
      </c>
      <c r="AG291" s="2">
        <v>110020728943</v>
      </c>
      <c r="AH291" s="2">
        <v>110020728943</v>
      </c>
      <c r="AL291">
        <v>2023</v>
      </c>
      <c r="AM291">
        <v>20060000002243</v>
      </c>
      <c r="AN291" t="s">
        <v>905</v>
      </c>
      <c r="AO291">
        <v>38</v>
      </c>
      <c r="AP291">
        <v>39.456000000000003</v>
      </c>
      <c r="AQ291">
        <v>21.516999999999999</v>
      </c>
      <c r="AR291" t="s">
        <v>102</v>
      </c>
      <c r="AS291">
        <v>39.456000000000003</v>
      </c>
      <c r="AT291">
        <v>61.04750688</v>
      </c>
      <c r="AU291" t="s">
        <v>101</v>
      </c>
      <c r="AV291" t="s">
        <v>101</v>
      </c>
      <c r="AW291" t="s">
        <v>101</v>
      </c>
      <c r="AX291" t="s">
        <v>101</v>
      </c>
      <c r="AY291" t="s">
        <v>101</v>
      </c>
      <c r="AZ291" t="s">
        <v>101</v>
      </c>
      <c r="BA291" t="s">
        <v>101</v>
      </c>
      <c r="BB291" t="s">
        <v>101</v>
      </c>
      <c r="BC291" t="s">
        <v>101</v>
      </c>
      <c r="BD291" t="s">
        <v>101</v>
      </c>
      <c r="BE291" t="s">
        <v>101</v>
      </c>
      <c r="BF291" t="s">
        <v>101</v>
      </c>
      <c r="BG291" t="s">
        <v>101</v>
      </c>
      <c r="BH291" t="s">
        <v>101</v>
      </c>
      <c r="BI291" t="s">
        <v>101</v>
      </c>
      <c r="BJ291" t="s">
        <v>101</v>
      </c>
      <c r="BK291" t="s">
        <v>101</v>
      </c>
      <c r="BL291" t="s">
        <v>101</v>
      </c>
      <c r="BM291" t="s">
        <v>101</v>
      </c>
      <c r="BN291" t="s">
        <v>101</v>
      </c>
      <c r="BO291" t="s">
        <v>101</v>
      </c>
      <c r="BP291" t="s">
        <v>101</v>
      </c>
      <c r="BQ291" t="s">
        <v>101</v>
      </c>
      <c r="BR291" t="s">
        <v>101</v>
      </c>
      <c r="BS291" t="s">
        <v>374</v>
      </c>
      <c r="BT291" t="s">
        <v>101</v>
      </c>
      <c r="BU291" t="s">
        <v>374</v>
      </c>
      <c r="BV291" t="s">
        <v>101</v>
      </c>
      <c r="BW291" t="s">
        <v>374</v>
      </c>
      <c r="BX291" t="s">
        <v>101</v>
      </c>
      <c r="BY291" t="s">
        <v>101</v>
      </c>
      <c r="BZ291" t="s">
        <v>101</v>
      </c>
      <c r="CA291" t="s">
        <v>101</v>
      </c>
      <c r="CB291" t="s">
        <v>101</v>
      </c>
      <c r="CC291" t="s">
        <v>101</v>
      </c>
      <c r="CD291" t="s">
        <v>101</v>
      </c>
      <c r="CE291" t="s">
        <v>101</v>
      </c>
      <c r="CF291" t="s">
        <v>101</v>
      </c>
      <c r="CG291" t="s">
        <v>101</v>
      </c>
      <c r="CH291" t="s">
        <v>101</v>
      </c>
      <c r="CI291" t="s">
        <v>101</v>
      </c>
    </row>
    <row r="292" spans="1:87" x14ac:dyDescent="0.25">
      <c r="A292" s="2">
        <v>110020737540</v>
      </c>
      <c r="B292">
        <v>2023</v>
      </c>
      <c r="C292" t="s">
        <v>1992</v>
      </c>
      <c r="D292" t="s">
        <v>1993</v>
      </c>
      <c r="E292" t="s">
        <v>1994</v>
      </c>
      <c r="F292" t="s">
        <v>259</v>
      </c>
      <c r="G292">
        <v>41031</v>
      </c>
      <c r="H292">
        <v>38.394444</v>
      </c>
      <c r="I292">
        <v>-84.284999999999997</v>
      </c>
      <c r="J292" t="e">
        <v>#N/A</v>
      </c>
      <c r="K292" s="2">
        <v>110020737540</v>
      </c>
      <c r="L292" t="s">
        <v>352</v>
      </c>
      <c r="M292">
        <v>4952</v>
      </c>
      <c r="N292" t="s">
        <v>353</v>
      </c>
      <c r="O292" t="e">
        <v>#N/A</v>
      </c>
      <c r="P292" t="e">
        <v>#N/A</v>
      </c>
      <c r="Q292" t="e">
        <v>#N/A</v>
      </c>
      <c r="R292">
        <v>365</v>
      </c>
      <c r="S292">
        <v>2.9322868130000002</v>
      </c>
      <c r="T292">
        <f t="shared" si="34"/>
        <v>8.0336625013698627E-3</v>
      </c>
      <c r="U292">
        <f t="shared" si="35"/>
        <v>0.13963270538095238</v>
      </c>
      <c r="V292">
        <v>0</v>
      </c>
      <c r="W292" t="s">
        <v>95</v>
      </c>
      <c r="X292" t="s">
        <v>96</v>
      </c>
      <c r="Y292" t="s">
        <v>96</v>
      </c>
      <c r="Z292" t="s">
        <v>1995</v>
      </c>
      <c r="AA292" t="s">
        <v>1996</v>
      </c>
      <c r="AB292" s="3" t="s">
        <v>1997</v>
      </c>
      <c r="AC292" t="e">
        <v>#N/A</v>
      </c>
      <c r="AD292" t="s">
        <v>115</v>
      </c>
      <c r="AE292" t="s">
        <v>352</v>
      </c>
      <c r="AF292">
        <v>2021</v>
      </c>
      <c r="AG292" s="2">
        <v>110020737540</v>
      </c>
      <c r="AH292" s="2">
        <v>110020737540</v>
      </c>
      <c r="AL292">
        <v>2023</v>
      </c>
      <c r="AM292" s="1" t="s">
        <v>1997</v>
      </c>
      <c r="AN292" t="s">
        <v>1996</v>
      </c>
      <c r="AO292">
        <v>2</v>
      </c>
      <c r="AP292">
        <v>0.875</v>
      </c>
      <c r="AQ292">
        <v>0.88524999999999998</v>
      </c>
      <c r="AR292" t="s">
        <v>102</v>
      </c>
      <c r="AS292">
        <v>0.875</v>
      </c>
      <c r="AT292">
        <v>1.35382625</v>
      </c>
      <c r="AU292">
        <v>2057592</v>
      </c>
      <c r="AV292" t="s">
        <v>1998</v>
      </c>
      <c r="AW292">
        <v>1</v>
      </c>
      <c r="AX292">
        <v>2.5219999999999998</v>
      </c>
      <c r="AY292">
        <v>8.5679999999999996</v>
      </c>
      <c r="AZ292">
        <v>19.902000000000001</v>
      </c>
      <c r="BA292">
        <v>7.1360000000000001</v>
      </c>
      <c r="BB292">
        <v>3.948</v>
      </c>
      <c r="BC292">
        <v>3.2469999999999999</v>
      </c>
      <c r="BD292">
        <v>2.028</v>
      </c>
      <c r="BE292">
        <v>1.3009999999999999</v>
      </c>
      <c r="BF292">
        <v>0.83199999999999996</v>
      </c>
      <c r="BG292">
        <v>1.0329999999999999</v>
      </c>
      <c r="BH292">
        <v>1.0629999999999999</v>
      </c>
      <c r="BI292">
        <v>0.64400000000000002</v>
      </c>
      <c r="BJ292">
        <v>3.782</v>
      </c>
      <c r="BK292" t="s">
        <v>65</v>
      </c>
      <c r="BL292">
        <v>0.64400000000000002</v>
      </c>
      <c r="BM292">
        <v>1.57457212713936</v>
      </c>
      <c r="BN292">
        <v>0.85250255869187597</v>
      </c>
      <c r="BO292">
        <v>6.1662591687041601</v>
      </c>
      <c r="BP292">
        <v>2.52767789352635</v>
      </c>
      <c r="BQ292">
        <v>3.3100886308068498</v>
      </c>
      <c r="BR292">
        <v>3.3100886308068498</v>
      </c>
      <c r="BS292" t="s">
        <v>176</v>
      </c>
      <c r="BT292">
        <v>3.3100886308068498</v>
      </c>
      <c r="BU292" t="s">
        <v>176</v>
      </c>
      <c r="BV292">
        <v>3.3100886308068498</v>
      </c>
      <c r="BW292" t="s">
        <v>176</v>
      </c>
      <c r="BX292" s="8">
        <f>($T292*'Conversion Factors'!$B$3)/($BV292*'Conversion Factors'!$B$4)</f>
        <v>2.4270233813683775</v>
      </c>
      <c r="BY292" s="8">
        <f>($T292*'Conversion Factors'!$B$3)/($BR292*'Conversion Factors'!$B$4)</f>
        <v>2.4270233813683775</v>
      </c>
      <c r="BZ292" s="8">
        <f>($T292*'Conversion Factors'!$B$3)/($BT292*'Conversion Factors'!$B$4)</f>
        <v>2.4270233813683775</v>
      </c>
      <c r="CA292" s="8">
        <f>($U292*'Conversion Factors'!$B$3)/($BV292*'Conversion Factors'!$B$4)</f>
        <v>42.183977819021798</v>
      </c>
      <c r="CB292" s="8">
        <f>($U292*'Conversion Factors'!$B$3)/($BR292*'Conversion Factors'!$B$4)</f>
        <v>42.183977819021798</v>
      </c>
      <c r="CC292" s="8">
        <f>($U292*'Conversion Factors'!$B$3)/($BT292*'Conversion Factors'!$B$4)</f>
        <v>42.183977819021798</v>
      </c>
      <c r="CD292" t="str">
        <f t="shared" si="36"/>
        <v>NO</v>
      </c>
      <c r="CE292" t="str">
        <f t="shared" si="37"/>
        <v>NO</v>
      </c>
      <c r="CF292" t="str">
        <f t="shared" si="40"/>
        <v>NO</v>
      </c>
      <c r="CG292" t="str">
        <f t="shared" si="41"/>
        <v>NO</v>
      </c>
      <c r="CH292" s="8">
        <f t="shared" si="38"/>
        <v>8.7883287122962075E-2</v>
      </c>
      <c r="CI292" t="str">
        <f t="shared" si="39"/>
        <v>NO</v>
      </c>
    </row>
    <row r="293" spans="1:87" x14ac:dyDescent="0.25">
      <c r="A293" s="2">
        <v>110020941383</v>
      </c>
      <c r="B293">
        <v>2019</v>
      </c>
      <c r="C293" t="s">
        <v>1999</v>
      </c>
      <c r="D293" t="s">
        <v>2000</v>
      </c>
      <c r="E293" t="s">
        <v>2001</v>
      </c>
      <c r="F293" t="s">
        <v>259</v>
      </c>
      <c r="G293">
        <v>40165</v>
      </c>
      <c r="H293">
        <v>37.985444000000001</v>
      </c>
      <c r="I293">
        <v>-85.720056</v>
      </c>
      <c r="J293" t="e">
        <v>#N/A</v>
      </c>
      <c r="K293" s="2">
        <v>110020941383</v>
      </c>
      <c r="L293" t="s">
        <v>352</v>
      </c>
      <c r="M293">
        <v>4952</v>
      </c>
      <c r="N293" t="s">
        <v>353</v>
      </c>
      <c r="O293" t="e">
        <v>#N/A</v>
      </c>
      <c r="P293" t="e">
        <v>#N/A</v>
      </c>
      <c r="Q293" t="e">
        <v>#N/A</v>
      </c>
      <c r="R293">
        <v>365</v>
      </c>
      <c r="S293">
        <v>2.3485925000000001</v>
      </c>
      <c r="T293">
        <f t="shared" si="34"/>
        <v>6.4345000000000001E-3</v>
      </c>
      <c r="U293">
        <f t="shared" si="35"/>
        <v>0.1118377380952381</v>
      </c>
      <c r="V293">
        <v>0</v>
      </c>
      <c r="W293" t="s">
        <v>95</v>
      </c>
      <c r="X293" t="s">
        <v>96</v>
      </c>
      <c r="Y293" t="s">
        <v>96</v>
      </c>
      <c r="Z293" t="s">
        <v>2002</v>
      </c>
      <c r="AA293" t="s">
        <v>2003</v>
      </c>
      <c r="AB293" s="2">
        <v>5140102000052</v>
      </c>
      <c r="AC293" t="e">
        <v>#N/A</v>
      </c>
      <c r="AD293" t="s">
        <v>148</v>
      </c>
      <c r="AE293" t="s">
        <v>352</v>
      </c>
      <c r="AF293">
        <v>2015</v>
      </c>
      <c r="AG293" s="2">
        <v>110020941383</v>
      </c>
      <c r="AH293" s="2">
        <v>110020941383</v>
      </c>
      <c r="AL293">
        <v>2023</v>
      </c>
      <c r="AM293" s="1" t="s">
        <v>2004</v>
      </c>
      <c r="AN293" t="s">
        <v>2003</v>
      </c>
      <c r="AO293">
        <v>5.0339999999999998</v>
      </c>
      <c r="AP293">
        <v>2.61</v>
      </c>
      <c r="AQ293">
        <v>2.2851666666666701</v>
      </c>
      <c r="AR293" t="s">
        <v>102</v>
      </c>
      <c r="AS293">
        <v>2.61</v>
      </c>
      <c r="AT293">
        <v>4.0382702999999998</v>
      </c>
      <c r="AU293">
        <v>10266490</v>
      </c>
      <c r="AV293" t="s">
        <v>1718</v>
      </c>
      <c r="AW293">
        <v>5</v>
      </c>
      <c r="AX293">
        <v>1557.835</v>
      </c>
      <c r="AY293">
        <v>2525.9029999999998</v>
      </c>
      <c r="AZ293">
        <v>2523.1590000000001</v>
      </c>
      <c r="BA293">
        <v>3128.125</v>
      </c>
      <c r="BB293">
        <v>2221.1010000000001</v>
      </c>
      <c r="BC293">
        <v>1646.328</v>
      </c>
      <c r="BD293">
        <v>1017.8630000000001</v>
      </c>
      <c r="BE293">
        <v>513.84799999999996</v>
      </c>
      <c r="BF293">
        <v>385.92099999999999</v>
      </c>
      <c r="BG293">
        <v>330.62400000000002</v>
      </c>
      <c r="BH293">
        <v>267.58300000000003</v>
      </c>
      <c r="BI293">
        <v>740.35900000000004</v>
      </c>
      <c r="BJ293">
        <v>2214.2820000000002</v>
      </c>
      <c r="BK293" t="s">
        <v>64</v>
      </c>
      <c r="BL293">
        <v>267.58300000000003</v>
      </c>
      <c r="BM293">
        <v>654.23716381418103</v>
      </c>
      <c r="BN293">
        <v>437.96771718421098</v>
      </c>
      <c r="BO293">
        <v>3808.8875305623501</v>
      </c>
      <c r="BP293">
        <v>1656.1168387615701</v>
      </c>
      <c r="BQ293">
        <v>9.8735215158924206</v>
      </c>
      <c r="BR293">
        <v>654.23716381418103</v>
      </c>
      <c r="BS293" t="s">
        <v>104</v>
      </c>
      <c r="BT293">
        <v>1656.1168387615701</v>
      </c>
      <c r="BU293" t="s">
        <v>105</v>
      </c>
      <c r="BV293">
        <v>437.96771718421098</v>
      </c>
      <c r="BW293" t="s">
        <v>106</v>
      </c>
      <c r="BX293" s="8">
        <f>($T293*'Conversion Factors'!$B$3)/($BV293*'Conversion Factors'!$B$4)</f>
        <v>1.4691722123650552E-2</v>
      </c>
      <c r="BY293" s="8">
        <f>($T293*'Conversion Factors'!$B$3)/($BR293*'Conversion Factors'!$B$4)</f>
        <v>9.835118449228835E-3</v>
      </c>
      <c r="BZ293" s="8">
        <f>($T293*'Conversion Factors'!$B$3)/($BT293*'Conversion Factors'!$B$4)</f>
        <v>3.885293506713973E-3</v>
      </c>
      <c r="CA293" s="8">
        <f>($U293*'Conversion Factors'!$B$3)/($BV293*'Conversion Factors'!$B$4)</f>
        <v>0.25535612262535484</v>
      </c>
      <c r="CB293" s="8">
        <f>($U293*'Conversion Factors'!$B$3)/($BR293*'Conversion Factors'!$B$4)</f>
        <v>0.17094372542707262</v>
      </c>
      <c r="CC293" s="8">
        <f>($U293*'Conversion Factors'!$B$3)/($BT293*'Conversion Factors'!$B$4)</f>
        <v>6.7530101426219069E-2</v>
      </c>
      <c r="CD293" t="str">
        <f t="shared" si="36"/>
        <v>NO</v>
      </c>
      <c r="CE293" t="str">
        <f t="shared" si="37"/>
        <v>NO</v>
      </c>
      <c r="CF293" t="str">
        <f t="shared" si="40"/>
        <v>NO</v>
      </c>
      <c r="CG293" t="str">
        <f t="shared" si="41"/>
        <v>NO</v>
      </c>
      <c r="CH293" s="8">
        <f t="shared" si="38"/>
        <v>5.3199192213615595E-4</v>
      </c>
      <c r="CI293" t="str">
        <f t="shared" si="39"/>
        <v>NO</v>
      </c>
    </row>
    <row r="294" spans="1:87" x14ac:dyDescent="0.25">
      <c r="A294" s="2">
        <v>110022284240</v>
      </c>
      <c r="B294">
        <v>2016</v>
      </c>
      <c r="C294" t="s">
        <v>2005</v>
      </c>
      <c r="D294" t="s">
        <v>2006</v>
      </c>
      <c r="E294" t="s">
        <v>2007</v>
      </c>
      <c r="F294" t="s">
        <v>1983</v>
      </c>
      <c r="G294">
        <v>87328</v>
      </c>
      <c r="H294">
        <v>35.901389000000002</v>
      </c>
      <c r="I294">
        <v>-109.044167</v>
      </c>
      <c r="J294" t="e">
        <v>#N/A</v>
      </c>
      <c r="K294" s="2">
        <v>110022284240</v>
      </c>
      <c r="L294" t="s">
        <v>352</v>
      </c>
      <c r="M294">
        <v>4952</v>
      </c>
      <c r="N294" t="s">
        <v>353</v>
      </c>
      <c r="O294" t="e">
        <v>#N/A</v>
      </c>
      <c r="P294" t="e">
        <v>#N/A</v>
      </c>
      <c r="Q294" t="e">
        <v>#N/A</v>
      </c>
      <c r="R294">
        <v>365</v>
      </c>
      <c r="S294">
        <v>0.1102192</v>
      </c>
      <c r="T294">
        <f t="shared" si="34"/>
        <v>3.019704109589041E-4</v>
      </c>
      <c r="U294">
        <f t="shared" si="35"/>
        <v>5.2485333333333337E-3</v>
      </c>
      <c r="V294">
        <v>0</v>
      </c>
      <c r="W294" t="s">
        <v>95</v>
      </c>
      <c r="X294" t="s">
        <v>96</v>
      </c>
      <c r="Y294" t="s">
        <v>96</v>
      </c>
      <c r="Z294" t="s">
        <v>2008</v>
      </c>
      <c r="AA294" t="s">
        <v>2009</v>
      </c>
      <c r="AB294" s="2">
        <v>15020006001239</v>
      </c>
      <c r="AC294" t="e">
        <v>#N/A</v>
      </c>
      <c r="AD294" t="s">
        <v>148</v>
      </c>
      <c r="AE294" t="s">
        <v>352</v>
      </c>
      <c r="AF294">
        <v>2015</v>
      </c>
      <c r="AG294" s="2">
        <v>110022284240</v>
      </c>
      <c r="AH294" s="2">
        <v>110022284240</v>
      </c>
      <c r="AL294">
        <v>2023</v>
      </c>
      <c r="AM294">
        <v>15020006001239</v>
      </c>
      <c r="AN294" t="s">
        <v>2009</v>
      </c>
      <c r="AO294">
        <v>0.32</v>
      </c>
      <c r="AP294" t="s">
        <v>101</v>
      </c>
      <c r="AQ294" t="s">
        <v>101</v>
      </c>
      <c r="AR294" t="s">
        <v>102</v>
      </c>
      <c r="AS294">
        <v>0.32</v>
      </c>
      <c r="AT294">
        <v>0.49511359999999999</v>
      </c>
      <c r="AU294">
        <v>20562977</v>
      </c>
      <c r="AV294" t="s">
        <v>2010</v>
      </c>
      <c r="AW294">
        <v>4</v>
      </c>
      <c r="AX294">
        <v>12.112</v>
      </c>
      <c r="AY294">
        <v>3.7090000000000001</v>
      </c>
      <c r="AZ294">
        <v>4.4850000000000003</v>
      </c>
      <c r="BA294">
        <v>24.559000000000001</v>
      </c>
      <c r="BB294">
        <v>44.621000000000002</v>
      </c>
      <c r="BC294">
        <v>17.084</v>
      </c>
      <c r="BD294">
        <v>5.0759999999999996</v>
      </c>
      <c r="BE294">
        <v>6.0540000000000003</v>
      </c>
      <c r="BF294">
        <v>6.8339999999999996</v>
      </c>
      <c r="BG294">
        <v>6.1139999999999999</v>
      </c>
      <c r="BH294">
        <v>8.4009999999999998</v>
      </c>
      <c r="BI294">
        <v>5.4390000000000001</v>
      </c>
      <c r="BJ294">
        <v>9.7569999999999997</v>
      </c>
      <c r="BK294" t="s">
        <v>55</v>
      </c>
      <c r="BL294">
        <v>3.7090000000000001</v>
      </c>
      <c r="BM294">
        <v>9.0684596577017107</v>
      </c>
      <c r="BN294">
        <v>5.2219380478450699</v>
      </c>
      <c r="BO294">
        <v>29.613691931540298</v>
      </c>
      <c r="BP294">
        <v>14.4396442738279</v>
      </c>
      <c r="BQ294">
        <v>1.2105466992664999</v>
      </c>
      <c r="BR294">
        <v>9.0684596577017107</v>
      </c>
      <c r="BS294" t="s">
        <v>104</v>
      </c>
      <c r="BT294">
        <v>14.4396442738279</v>
      </c>
      <c r="BU294" t="s">
        <v>105</v>
      </c>
      <c r="BV294">
        <v>5.2219380478450699</v>
      </c>
      <c r="BW294" t="s">
        <v>106</v>
      </c>
      <c r="BX294" s="8">
        <f>($T294*'Conversion Factors'!$B$3)/($BV294*'Conversion Factors'!$B$4)</f>
        <v>5.7827267997466528E-2</v>
      </c>
      <c r="BY294" s="8">
        <f>($T294*'Conversion Factors'!$B$3)/($BR294*'Conversion Factors'!$B$4)</f>
        <v>3.3298974948016119E-2</v>
      </c>
      <c r="BZ294" s="8">
        <f>($T294*'Conversion Factors'!$B$3)/($BT294*'Conversion Factors'!$B$4)</f>
        <v>2.0912593498319799E-2</v>
      </c>
      <c r="CA294" s="8">
        <f>($U294*'Conversion Factors'!$B$3)/($BV294*'Conversion Factors'!$B$4)</f>
        <v>1.0050929913845374</v>
      </c>
      <c r="CB294" s="8">
        <f>($U294*'Conversion Factors'!$B$3)/($BR294*'Conversion Factors'!$B$4)</f>
        <v>0.57876789790599459</v>
      </c>
      <c r="CC294" s="8">
        <f>($U294*'Conversion Factors'!$B$3)/($BT294*'Conversion Factors'!$B$4)</f>
        <v>0.36348079175651088</v>
      </c>
      <c r="CD294" t="str">
        <f t="shared" si="36"/>
        <v>NO</v>
      </c>
      <c r="CE294" t="str">
        <f t="shared" si="37"/>
        <v>NO</v>
      </c>
      <c r="CF294" t="str">
        <f t="shared" si="40"/>
        <v>NO</v>
      </c>
      <c r="CG294" t="str">
        <f t="shared" si="41"/>
        <v>NO</v>
      </c>
      <c r="CH294" s="8">
        <f t="shared" si="38"/>
        <v>2.0939437320511198E-3</v>
      </c>
      <c r="CI294" t="str">
        <f t="shared" si="39"/>
        <v>NO</v>
      </c>
    </row>
    <row r="295" spans="1:87" x14ac:dyDescent="0.25">
      <c r="A295" s="2">
        <v>110022287210</v>
      </c>
      <c r="B295">
        <v>2016</v>
      </c>
      <c r="C295" t="s">
        <v>2011</v>
      </c>
      <c r="D295" t="s">
        <v>2012</v>
      </c>
      <c r="E295" t="s">
        <v>2013</v>
      </c>
      <c r="F295" t="s">
        <v>548</v>
      </c>
      <c r="G295" t="s">
        <v>2014</v>
      </c>
      <c r="H295">
        <v>32.9011</v>
      </c>
      <c r="I295">
        <v>-111.78749999999999</v>
      </c>
      <c r="J295" t="e">
        <v>#N/A</v>
      </c>
      <c r="K295" s="2">
        <v>110022287210</v>
      </c>
      <c r="L295" t="s">
        <v>352</v>
      </c>
      <c r="M295">
        <v>4952</v>
      </c>
      <c r="N295" t="s">
        <v>353</v>
      </c>
      <c r="O295" t="e">
        <v>#N/A</v>
      </c>
      <c r="P295" t="e">
        <v>#N/A</v>
      </c>
      <c r="Q295" t="e">
        <v>#N/A</v>
      </c>
      <c r="R295">
        <v>365</v>
      </c>
      <c r="S295">
        <v>12.682399500000001</v>
      </c>
      <c r="T295">
        <f t="shared" si="34"/>
        <v>3.4746300000000001E-2</v>
      </c>
      <c r="U295">
        <f t="shared" si="35"/>
        <v>0.60392378571428573</v>
      </c>
      <c r="V295">
        <v>0</v>
      </c>
      <c r="W295" t="s">
        <v>95</v>
      </c>
      <c r="X295" t="s">
        <v>96</v>
      </c>
      <c r="Y295" t="s">
        <v>96</v>
      </c>
      <c r="Z295" t="s">
        <v>2015</v>
      </c>
      <c r="AA295" t="e">
        <v>#N/A</v>
      </c>
      <c r="AB295" s="2">
        <v>15040005001144</v>
      </c>
      <c r="AC295" t="e">
        <v>#N/A</v>
      </c>
      <c r="AD295" t="s">
        <v>148</v>
      </c>
      <c r="AE295" t="s">
        <v>352</v>
      </c>
      <c r="AF295">
        <v>2015</v>
      </c>
      <c r="AG295" s="2">
        <v>110022287210</v>
      </c>
      <c r="AH295" s="2">
        <v>110022287210</v>
      </c>
      <c r="AL295">
        <v>2023</v>
      </c>
      <c r="AM295">
        <v>15040005001144</v>
      </c>
      <c r="AO295">
        <v>14</v>
      </c>
      <c r="AP295" t="s">
        <v>101</v>
      </c>
      <c r="AQ295">
        <v>1.9877272727272699</v>
      </c>
      <c r="AR295" t="s">
        <v>102</v>
      </c>
      <c r="AS295">
        <v>1.9877272727272699</v>
      </c>
      <c r="AT295">
        <v>3.0754712681818202</v>
      </c>
      <c r="AU295" t="s">
        <v>101</v>
      </c>
      <c r="AV295" t="s">
        <v>101</v>
      </c>
      <c r="AW295" t="s">
        <v>101</v>
      </c>
      <c r="AX295" t="s">
        <v>101</v>
      </c>
      <c r="AY295" t="s">
        <v>101</v>
      </c>
      <c r="AZ295" t="s">
        <v>101</v>
      </c>
      <c r="BA295" t="s">
        <v>101</v>
      </c>
      <c r="BB295" t="s">
        <v>101</v>
      </c>
      <c r="BC295" t="s">
        <v>101</v>
      </c>
      <c r="BD295" t="s">
        <v>101</v>
      </c>
      <c r="BE295" t="s">
        <v>101</v>
      </c>
      <c r="BF295" t="s">
        <v>101</v>
      </c>
      <c r="BG295" t="s">
        <v>101</v>
      </c>
      <c r="BH295" t="s">
        <v>101</v>
      </c>
      <c r="BI295" t="s">
        <v>101</v>
      </c>
      <c r="BJ295" t="s">
        <v>101</v>
      </c>
      <c r="BK295" t="s">
        <v>101</v>
      </c>
      <c r="BL295" t="s">
        <v>101</v>
      </c>
      <c r="BM295" t="s">
        <v>101</v>
      </c>
      <c r="BN295" t="s">
        <v>101</v>
      </c>
      <c r="BO295" t="s">
        <v>101</v>
      </c>
      <c r="BP295" t="s">
        <v>101</v>
      </c>
      <c r="BQ295" t="s">
        <v>101</v>
      </c>
      <c r="BR295" t="s">
        <v>101</v>
      </c>
      <c r="BS295" t="s">
        <v>374</v>
      </c>
      <c r="BT295" t="s">
        <v>101</v>
      </c>
      <c r="BU295" t="s">
        <v>374</v>
      </c>
      <c r="BV295" t="s">
        <v>101</v>
      </c>
      <c r="BW295" t="s">
        <v>374</v>
      </c>
      <c r="BX295" t="s">
        <v>101</v>
      </c>
      <c r="BY295" t="s">
        <v>101</v>
      </c>
      <c r="BZ295" t="s">
        <v>101</v>
      </c>
      <c r="CA295" t="s">
        <v>101</v>
      </c>
      <c r="CB295" t="s">
        <v>101</v>
      </c>
      <c r="CC295" t="s">
        <v>101</v>
      </c>
      <c r="CD295" t="s">
        <v>101</v>
      </c>
      <c r="CE295" t="s">
        <v>101</v>
      </c>
      <c r="CF295" t="s">
        <v>101</v>
      </c>
      <c r="CG295" t="s">
        <v>101</v>
      </c>
      <c r="CH295" t="s">
        <v>101</v>
      </c>
      <c r="CI295" t="s">
        <v>101</v>
      </c>
    </row>
    <row r="296" spans="1:87" x14ac:dyDescent="0.25">
      <c r="A296" s="2">
        <v>110022302417</v>
      </c>
      <c r="B296">
        <v>2020</v>
      </c>
      <c r="C296" t="s">
        <v>2016</v>
      </c>
      <c r="D296" t="s">
        <v>2017</v>
      </c>
      <c r="E296" t="s">
        <v>2018</v>
      </c>
      <c r="F296" t="s">
        <v>1139</v>
      </c>
      <c r="G296" t="s">
        <v>2019</v>
      </c>
      <c r="H296">
        <v>21.348493999999999</v>
      </c>
      <c r="I296">
        <v>-157.94398899999999</v>
      </c>
      <c r="J296" t="e">
        <v>#N/A</v>
      </c>
      <c r="K296" s="2">
        <v>110022302417</v>
      </c>
      <c r="L296" t="s">
        <v>352</v>
      </c>
      <c r="M296">
        <v>4952</v>
      </c>
      <c r="N296" t="s">
        <v>353</v>
      </c>
      <c r="O296" t="e">
        <v>#N/A</v>
      </c>
      <c r="P296" t="e">
        <v>#N/A</v>
      </c>
      <c r="Q296" t="e">
        <v>#N/A</v>
      </c>
      <c r="R296">
        <v>365</v>
      </c>
      <c r="S296">
        <v>3.8682699999999999</v>
      </c>
      <c r="T296">
        <f t="shared" si="34"/>
        <v>1.0598E-2</v>
      </c>
      <c r="U296">
        <f t="shared" si="35"/>
        <v>0.18420333333333333</v>
      </c>
      <c r="V296">
        <v>0</v>
      </c>
      <c r="W296" t="s">
        <v>95</v>
      </c>
      <c r="X296" t="s">
        <v>96</v>
      </c>
      <c r="Y296" t="s">
        <v>96</v>
      </c>
      <c r="Z296" t="s">
        <v>2020</v>
      </c>
      <c r="AA296" t="s">
        <v>905</v>
      </c>
      <c r="AB296" s="2">
        <v>20060000002470</v>
      </c>
      <c r="AC296" t="e">
        <v>#N/A</v>
      </c>
      <c r="AD296" t="s">
        <v>148</v>
      </c>
      <c r="AE296" t="s">
        <v>116</v>
      </c>
      <c r="AF296">
        <v>2015</v>
      </c>
      <c r="AG296" s="2">
        <v>110022302417</v>
      </c>
      <c r="AH296" s="2">
        <v>110022302417</v>
      </c>
      <c r="AL296">
        <v>2023</v>
      </c>
      <c r="AM296">
        <v>20060000002470</v>
      </c>
      <c r="AN296" t="s">
        <v>905</v>
      </c>
      <c r="AO296">
        <v>13</v>
      </c>
      <c r="AP296">
        <v>4.9000000000000004</v>
      </c>
      <c r="AQ296">
        <v>5.1333333333333302</v>
      </c>
      <c r="AR296" t="s">
        <v>102</v>
      </c>
      <c r="AS296">
        <v>4.9000000000000004</v>
      </c>
      <c r="AT296">
        <v>7.5814269999999997</v>
      </c>
      <c r="AU296" t="s">
        <v>101</v>
      </c>
      <c r="AV296" t="s">
        <v>101</v>
      </c>
      <c r="AW296" t="s">
        <v>101</v>
      </c>
      <c r="AX296" t="s">
        <v>101</v>
      </c>
      <c r="AY296" t="s">
        <v>101</v>
      </c>
      <c r="AZ296" t="s">
        <v>101</v>
      </c>
      <c r="BA296" t="s">
        <v>101</v>
      </c>
      <c r="BB296" t="s">
        <v>101</v>
      </c>
      <c r="BC296" t="s">
        <v>101</v>
      </c>
      <c r="BD296" t="s">
        <v>101</v>
      </c>
      <c r="BE296" t="s">
        <v>101</v>
      </c>
      <c r="BF296" t="s">
        <v>101</v>
      </c>
      <c r="BG296" t="s">
        <v>101</v>
      </c>
      <c r="BH296" t="s">
        <v>101</v>
      </c>
      <c r="BI296" t="s">
        <v>101</v>
      </c>
      <c r="BJ296" t="s">
        <v>101</v>
      </c>
      <c r="BK296" t="s">
        <v>101</v>
      </c>
      <c r="BL296" t="s">
        <v>101</v>
      </c>
      <c r="BM296" t="s">
        <v>101</v>
      </c>
      <c r="BN296" t="s">
        <v>101</v>
      </c>
      <c r="BO296" t="s">
        <v>101</v>
      </c>
      <c r="BP296" t="s">
        <v>101</v>
      </c>
      <c r="BQ296" t="s">
        <v>101</v>
      </c>
      <c r="BR296" t="s">
        <v>101</v>
      </c>
      <c r="BS296" t="s">
        <v>374</v>
      </c>
      <c r="BT296" t="s">
        <v>101</v>
      </c>
      <c r="BU296" t="s">
        <v>374</v>
      </c>
      <c r="BV296" t="s">
        <v>101</v>
      </c>
      <c r="BW296" t="s">
        <v>374</v>
      </c>
      <c r="BX296" t="s">
        <v>101</v>
      </c>
      <c r="BY296" t="s">
        <v>101</v>
      </c>
      <c r="BZ296" t="s">
        <v>101</v>
      </c>
      <c r="CA296" t="s">
        <v>101</v>
      </c>
      <c r="CB296" t="s">
        <v>101</v>
      </c>
      <c r="CC296" t="s">
        <v>101</v>
      </c>
      <c r="CD296" t="s">
        <v>101</v>
      </c>
      <c r="CE296" t="s">
        <v>101</v>
      </c>
      <c r="CF296" t="s">
        <v>101</v>
      </c>
      <c r="CG296" t="s">
        <v>101</v>
      </c>
      <c r="CH296" t="s">
        <v>101</v>
      </c>
      <c r="CI296" t="s">
        <v>101</v>
      </c>
    </row>
    <row r="297" spans="1:87" x14ac:dyDescent="0.25">
      <c r="A297" s="2">
        <v>110022316411</v>
      </c>
      <c r="B297">
        <v>2024</v>
      </c>
      <c r="C297" t="s">
        <v>2021</v>
      </c>
      <c r="D297" t="s">
        <v>2022</v>
      </c>
      <c r="E297" t="s">
        <v>2023</v>
      </c>
      <c r="F297" t="s">
        <v>1247</v>
      </c>
      <c r="G297">
        <v>22801</v>
      </c>
      <c r="H297">
        <v>38.428930000000001</v>
      </c>
      <c r="I297">
        <v>-78.856080000000006</v>
      </c>
      <c r="J297" t="e">
        <v>#N/A</v>
      </c>
      <c r="K297" s="2">
        <v>110022316411</v>
      </c>
      <c r="L297" t="s">
        <v>93</v>
      </c>
      <c r="M297">
        <v>5541</v>
      </c>
      <c r="N297" t="s">
        <v>1727</v>
      </c>
      <c r="O297" t="e">
        <v>#N/A</v>
      </c>
      <c r="P297" t="e">
        <v>#N/A</v>
      </c>
      <c r="Q297" t="e">
        <v>#N/A</v>
      </c>
      <c r="R297">
        <v>250</v>
      </c>
      <c r="S297">
        <v>2.7927849999999999E-3</v>
      </c>
      <c r="T297">
        <f t="shared" si="34"/>
        <v>1.117114E-5</v>
      </c>
      <c r="U297">
        <f t="shared" si="35"/>
        <v>1.3298976190476191E-4</v>
      </c>
      <c r="V297">
        <v>0</v>
      </c>
      <c r="W297" t="s">
        <v>95</v>
      </c>
      <c r="X297" t="s">
        <v>96</v>
      </c>
      <c r="Y297" t="s">
        <v>96</v>
      </c>
      <c r="Z297" t="s">
        <v>2024</v>
      </c>
      <c r="AA297" t="s">
        <v>2025</v>
      </c>
      <c r="AB297" s="2" t="e">
        <v>#N/A</v>
      </c>
      <c r="AC297" t="e">
        <v>#N/A</v>
      </c>
      <c r="AD297" t="s">
        <v>115</v>
      </c>
      <c r="AE297" t="s">
        <v>116</v>
      </c>
      <c r="AF297">
        <v>2021</v>
      </c>
      <c r="AG297" s="2">
        <v>110022316411</v>
      </c>
      <c r="AH297" s="2" t="s">
        <v>101</v>
      </c>
      <c r="AI297" t="s">
        <v>101</v>
      </c>
      <c r="AJ297" t="s">
        <v>101</v>
      </c>
      <c r="AK297" t="s">
        <v>101</v>
      </c>
      <c r="AL297" t="s">
        <v>101</v>
      </c>
      <c r="AM297" t="s">
        <v>101</v>
      </c>
      <c r="AN297" t="s">
        <v>101</v>
      </c>
      <c r="AO297" t="s">
        <v>101</v>
      </c>
      <c r="AP297" t="s">
        <v>101</v>
      </c>
      <c r="AQ297" t="s">
        <v>101</v>
      </c>
      <c r="AR297" t="s">
        <v>101</v>
      </c>
      <c r="AS297" t="s">
        <v>101</v>
      </c>
      <c r="AT297" t="s">
        <v>101</v>
      </c>
      <c r="AU297" t="s">
        <v>101</v>
      </c>
      <c r="AV297" t="s">
        <v>101</v>
      </c>
      <c r="AW297" t="s">
        <v>101</v>
      </c>
      <c r="AX297" t="s">
        <v>101</v>
      </c>
      <c r="AY297" t="s">
        <v>101</v>
      </c>
      <c r="AZ297" t="s">
        <v>101</v>
      </c>
      <c r="BA297" t="s">
        <v>101</v>
      </c>
      <c r="BB297" t="s">
        <v>101</v>
      </c>
      <c r="BC297" t="s">
        <v>101</v>
      </c>
      <c r="BD297" t="s">
        <v>101</v>
      </c>
      <c r="BE297" t="s">
        <v>101</v>
      </c>
      <c r="BF297" t="s">
        <v>101</v>
      </c>
      <c r="BG297" t="s">
        <v>101</v>
      </c>
      <c r="BH297" t="s">
        <v>101</v>
      </c>
      <c r="BI297" t="s">
        <v>101</v>
      </c>
      <c r="BJ297" t="s">
        <v>101</v>
      </c>
      <c r="BK297" t="s">
        <v>101</v>
      </c>
      <c r="BL297" t="s">
        <v>101</v>
      </c>
      <c r="BM297" t="s">
        <v>101</v>
      </c>
      <c r="BN297" t="s">
        <v>101</v>
      </c>
      <c r="BO297" t="s">
        <v>101</v>
      </c>
      <c r="BP297" t="s">
        <v>101</v>
      </c>
      <c r="BQ297" t="s">
        <v>101</v>
      </c>
      <c r="BR297" t="s">
        <v>101</v>
      </c>
      <c r="BS297" t="s">
        <v>1216</v>
      </c>
      <c r="BT297" t="s">
        <v>101</v>
      </c>
      <c r="BU297" t="s">
        <v>101</v>
      </c>
      <c r="BV297" t="s">
        <v>101</v>
      </c>
      <c r="BW297" t="s">
        <v>1216</v>
      </c>
      <c r="BX297" t="s">
        <v>101</v>
      </c>
      <c r="BY297" t="s">
        <v>101</v>
      </c>
      <c r="BZ297" t="s">
        <v>101</v>
      </c>
      <c r="CA297" t="s">
        <v>101</v>
      </c>
      <c r="CB297" t="s">
        <v>101</v>
      </c>
      <c r="CC297" t="s">
        <v>101</v>
      </c>
      <c r="CD297" t="s">
        <v>101</v>
      </c>
      <c r="CE297" t="s">
        <v>101</v>
      </c>
      <c r="CF297" t="s">
        <v>101</v>
      </c>
      <c r="CG297" t="s">
        <v>101</v>
      </c>
      <c r="CH297" t="s">
        <v>101</v>
      </c>
      <c r="CI297" t="s">
        <v>101</v>
      </c>
    </row>
    <row r="298" spans="1:87" x14ac:dyDescent="0.25">
      <c r="A298" s="2">
        <v>110022421002</v>
      </c>
      <c r="B298">
        <v>2015</v>
      </c>
      <c r="C298" t="s">
        <v>2026</v>
      </c>
      <c r="D298" t="s">
        <v>2027</v>
      </c>
      <c r="E298" t="s">
        <v>2028</v>
      </c>
      <c r="F298" t="s">
        <v>228</v>
      </c>
      <c r="G298">
        <v>25143</v>
      </c>
      <c r="H298">
        <v>38.439749999999997</v>
      </c>
      <c r="I298">
        <v>-81.845930999999993</v>
      </c>
      <c r="J298" t="e">
        <v>#N/A</v>
      </c>
      <c r="K298" s="2">
        <v>110022421002</v>
      </c>
      <c r="L298" t="s">
        <v>162</v>
      </c>
      <c r="M298">
        <v>2869</v>
      </c>
      <c r="N298" t="s">
        <v>124</v>
      </c>
      <c r="O298" t="e">
        <v>#N/A</v>
      </c>
      <c r="P298" t="e">
        <v>#N/A</v>
      </c>
      <c r="Q298" t="e">
        <v>#N/A</v>
      </c>
      <c r="R298">
        <v>250</v>
      </c>
      <c r="S298">
        <v>8.5099480000000005E-2</v>
      </c>
      <c r="T298">
        <f t="shared" si="34"/>
        <v>3.4039792E-4</v>
      </c>
      <c r="U298">
        <f t="shared" si="35"/>
        <v>4.0523561904761904E-3</v>
      </c>
      <c r="V298">
        <v>0</v>
      </c>
      <c r="W298" t="s">
        <v>95</v>
      </c>
      <c r="X298" t="s">
        <v>96</v>
      </c>
      <c r="Y298" t="s">
        <v>96</v>
      </c>
      <c r="Z298" t="s">
        <v>2029</v>
      </c>
      <c r="AA298" t="s">
        <v>1257</v>
      </c>
      <c r="AB298" s="2">
        <v>5050008000042</v>
      </c>
      <c r="AC298" t="e">
        <v>#N/A</v>
      </c>
      <c r="AD298" t="e">
        <v>#N/A</v>
      </c>
      <c r="AE298" t="e">
        <v>#N/A</v>
      </c>
      <c r="AF298">
        <v>2015</v>
      </c>
      <c r="AG298" s="2">
        <v>110022421002</v>
      </c>
      <c r="AH298" s="2">
        <v>110022421002</v>
      </c>
      <c r="AL298">
        <v>2023</v>
      </c>
      <c r="AM298" s="1" t="s">
        <v>2030</v>
      </c>
      <c r="AN298" t="s">
        <v>1257</v>
      </c>
      <c r="AO298" t="s">
        <v>101</v>
      </c>
      <c r="AP298">
        <v>0.24</v>
      </c>
      <c r="AQ298">
        <v>1.6489166666666701E-4</v>
      </c>
      <c r="AR298" t="s">
        <v>102</v>
      </c>
      <c r="AS298">
        <v>0.24</v>
      </c>
      <c r="AT298">
        <v>0.37133519999999998</v>
      </c>
      <c r="AU298">
        <v>19315452</v>
      </c>
      <c r="AV298" t="s">
        <v>1259</v>
      </c>
      <c r="AW298">
        <v>6</v>
      </c>
      <c r="AX298">
        <v>17373.147000000001</v>
      </c>
      <c r="AY298">
        <v>23585.831999999999</v>
      </c>
      <c r="AZ298">
        <v>27750.272000000001</v>
      </c>
      <c r="BA298">
        <v>32714.937000000002</v>
      </c>
      <c r="BB298">
        <v>24164.993999999999</v>
      </c>
      <c r="BC298">
        <v>21387.552</v>
      </c>
      <c r="BD298">
        <v>13391.76</v>
      </c>
      <c r="BE298">
        <v>8119.97</v>
      </c>
      <c r="BF298">
        <v>7673.1390000000001</v>
      </c>
      <c r="BG298">
        <v>6381.3469999999998</v>
      </c>
      <c r="BH298">
        <v>8516.7309999999998</v>
      </c>
      <c r="BI298">
        <v>13312.981</v>
      </c>
      <c r="BJ298">
        <v>18944.298999999999</v>
      </c>
      <c r="BK298" t="s">
        <v>63</v>
      </c>
      <c r="BL298">
        <v>6381.3469999999998</v>
      </c>
      <c r="BM298">
        <v>15602.315403422999</v>
      </c>
      <c r="BN298">
        <v>11678.3723313185</v>
      </c>
      <c r="BO298">
        <v>42477.132029339897</v>
      </c>
      <c r="BP298">
        <v>31740.214094238301</v>
      </c>
      <c r="BQ298">
        <v>0.90791002444987801</v>
      </c>
      <c r="BR298">
        <v>15602.315403422999</v>
      </c>
      <c r="BS298" t="s">
        <v>104</v>
      </c>
      <c r="BT298">
        <v>31740.214094238301</v>
      </c>
      <c r="BU298" t="s">
        <v>105</v>
      </c>
      <c r="BV298">
        <v>11678.3723313185</v>
      </c>
      <c r="BW298" t="s">
        <v>106</v>
      </c>
      <c r="BX298" s="8">
        <f>($T298*'Conversion Factors'!$B$3)/($BV298*'Conversion Factors'!$B$4)</f>
        <v>2.9147719420379939E-5</v>
      </c>
      <c r="BY298" s="8">
        <f>($T298*'Conversion Factors'!$B$3)/($BR298*'Conversion Factors'!$B$4)</f>
        <v>2.1817141315148644E-5</v>
      </c>
      <c r="BZ298" s="8">
        <f>($T298*'Conversion Factors'!$B$3)/($BT298*'Conversion Factors'!$B$4)</f>
        <v>1.0724499809274801E-5</v>
      </c>
      <c r="CA298" s="8">
        <f>($U298*'Conversion Factors'!$B$3)/($BV298*'Conversion Factors'!$B$4)</f>
        <v>3.4699665976642782E-4</v>
      </c>
      <c r="CB298" s="8">
        <f>($U298*'Conversion Factors'!$B$3)/($BR298*'Conversion Factors'!$B$4)</f>
        <v>2.5972787279938861E-4</v>
      </c>
      <c r="CC298" s="8">
        <f>($U298*'Conversion Factors'!$B$3)/($BT298*'Conversion Factors'!$B$4)</f>
        <v>1.2767261677708097E-4</v>
      </c>
      <c r="CD298" t="str">
        <f t="shared" si="36"/>
        <v>NO</v>
      </c>
      <c r="CE298" t="str">
        <f t="shared" si="37"/>
        <v>NO</v>
      </c>
      <c r="CF298" t="str">
        <f t="shared" si="40"/>
        <v>NO</v>
      </c>
      <c r="CG298" t="str">
        <f t="shared" si="41"/>
        <v>NO</v>
      </c>
      <c r="CH298" s="8">
        <f t="shared" si="38"/>
        <v>7.2290970784672458E-7</v>
      </c>
      <c r="CI298" t="str">
        <f t="shared" si="39"/>
        <v>NO</v>
      </c>
    </row>
    <row r="299" spans="1:87" x14ac:dyDescent="0.25">
      <c r="A299" s="2">
        <v>110022421789</v>
      </c>
      <c r="B299">
        <v>2017</v>
      </c>
      <c r="C299" t="s">
        <v>2031</v>
      </c>
      <c r="D299" t="s">
        <v>2032</v>
      </c>
      <c r="E299" t="s">
        <v>2033</v>
      </c>
      <c r="F299" t="s">
        <v>548</v>
      </c>
      <c r="G299" t="s">
        <v>2034</v>
      </c>
      <c r="H299">
        <v>33.402509999999999</v>
      </c>
      <c r="I299">
        <v>-112.34045999999999</v>
      </c>
      <c r="J299" t="e">
        <v>#N/A</v>
      </c>
      <c r="K299" s="2">
        <v>110022421789</v>
      </c>
      <c r="L299" t="s">
        <v>352</v>
      </c>
      <c r="M299">
        <v>4952</v>
      </c>
      <c r="N299" t="s">
        <v>353</v>
      </c>
      <c r="O299" t="e">
        <v>#N/A</v>
      </c>
      <c r="P299" t="e">
        <v>#N/A</v>
      </c>
      <c r="Q299" t="e">
        <v>#N/A</v>
      </c>
      <c r="R299">
        <v>365</v>
      </c>
      <c r="S299">
        <v>7.9092306250000002</v>
      </c>
      <c r="T299">
        <f t="shared" si="34"/>
        <v>2.1669125000000001E-2</v>
      </c>
      <c r="U299">
        <f t="shared" si="35"/>
        <v>0.37663002976190479</v>
      </c>
      <c r="V299">
        <v>0</v>
      </c>
      <c r="W299" t="s">
        <v>95</v>
      </c>
      <c r="X299" t="s">
        <v>96</v>
      </c>
      <c r="Y299" t="s">
        <v>96</v>
      </c>
      <c r="Z299" t="s">
        <v>2035</v>
      </c>
      <c r="AA299" t="e">
        <v>#N/A</v>
      </c>
      <c r="AB299" s="2">
        <v>15050100000998</v>
      </c>
      <c r="AC299" t="e">
        <v>#N/A</v>
      </c>
      <c r="AD299" t="s">
        <v>148</v>
      </c>
      <c r="AE299" t="s">
        <v>352</v>
      </c>
      <c r="AF299">
        <v>2015</v>
      </c>
      <c r="AG299" s="2">
        <v>110022421789</v>
      </c>
      <c r="AH299" s="2">
        <v>110022421789</v>
      </c>
      <c r="AL299">
        <v>2023</v>
      </c>
      <c r="AM299">
        <v>15050100000998</v>
      </c>
      <c r="AO299">
        <v>9</v>
      </c>
      <c r="AP299" t="s">
        <v>101</v>
      </c>
      <c r="AQ299">
        <v>1.49090909090909E-2</v>
      </c>
      <c r="AR299" t="s">
        <v>102</v>
      </c>
      <c r="AS299">
        <v>1.49090909090909E-2</v>
      </c>
      <c r="AT299">
        <v>2.3067792727272701E-2</v>
      </c>
      <c r="AU299" t="s">
        <v>101</v>
      </c>
      <c r="AV299" t="s">
        <v>101</v>
      </c>
      <c r="AW299" t="s">
        <v>101</v>
      </c>
      <c r="AX299" t="s">
        <v>101</v>
      </c>
      <c r="AY299" t="s">
        <v>101</v>
      </c>
      <c r="AZ299" t="s">
        <v>101</v>
      </c>
      <c r="BA299" t="s">
        <v>101</v>
      </c>
      <c r="BB299" t="s">
        <v>101</v>
      </c>
      <c r="BC299" t="s">
        <v>101</v>
      </c>
      <c r="BD299" t="s">
        <v>101</v>
      </c>
      <c r="BE299" t="s">
        <v>101</v>
      </c>
      <c r="BF299" t="s">
        <v>101</v>
      </c>
      <c r="BG299" t="s">
        <v>101</v>
      </c>
      <c r="BH299" t="s">
        <v>101</v>
      </c>
      <c r="BI299" t="s">
        <v>101</v>
      </c>
      <c r="BJ299" t="s">
        <v>101</v>
      </c>
      <c r="BK299" t="s">
        <v>101</v>
      </c>
      <c r="BL299" t="s">
        <v>101</v>
      </c>
      <c r="BM299" t="s">
        <v>101</v>
      </c>
      <c r="BN299" t="s">
        <v>101</v>
      </c>
      <c r="BO299" t="s">
        <v>101</v>
      </c>
      <c r="BP299" t="s">
        <v>101</v>
      </c>
      <c r="BQ299" t="s">
        <v>101</v>
      </c>
      <c r="BR299" t="s">
        <v>101</v>
      </c>
      <c r="BS299" t="s">
        <v>374</v>
      </c>
      <c r="BT299" t="s">
        <v>101</v>
      </c>
      <c r="BU299" t="s">
        <v>374</v>
      </c>
      <c r="BV299" t="s">
        <v>101</v>
      </c>
      <c r="BW299" t="s">
        <v>374</v>
      </c>
      <c r="BX299" t="s">
        <v>101</v>
      </c>
      <c r="BY299" t="s">
        <v>101</v>
      </c>
      <c r="BZ299" t="s">
        <v>101</v>
      </c>
      <c r="CA299" t="s">
        <v>101</v>
      </c>
      <c r="CB299" t="s">
        <v>101</v>
      </c>
      <c r="CC299" t="s">
        <v>101</v>
      </c>
      <c r="CD299" t="s">
        <v>101</v>
      </c>
      <c r="CE299" t="s">
        <v>101</v>
      </c>
      <c r="CF299" t="s">
        <v>101</v>
      </c>
      <c r="CG299" t="s">
        <v>101</v>
      </c>
      <c r="CH299" t="s">
        <v>101</v>
      </c>
      <c r="CI299" t="s">
        <v>101</v>
      </c>
    </row>
    <row r="300" spans="1:87" x14ac:dyDescent="0.25">
      <c r="A300" s="2">
        <v>110022853429</v>
      </c>
      <c r="B300">
        <v>2016</v>
      </c>
      <c r="C300" t="s">
        <v>2036</v>
      </c>
      <c r="D300" t="s">
        <v>2037</v>
      </c>
      <c r="E300" t="s">
        <v>2038</v>
      </c>
      <c r="F300" t="s">
        <v>548</v>
      </c>
      <c r="G300">
        <v>85296</v>
      </c>
      <c r="H300">
        <v>33.270409999999998</v>
      </c>
      <c r="I300">
        <v>-111.73791</v>
      </c>
      <c r="J300" t="e">
        <v>#N/A</v>
      </c>
      <c r="K300" s="2">
        <v>110022853429</v>
      </c>
      <c r="L300" t="s">
        <v>352</v>
      </c>
      <c r="M300">
        <v>4952</v>
      </c>
      <c r="N300" t="s">
        <v>353</v>
      </c>
      <c r="O300" t="e">
        <v>#N/A</v>
      </c>
      <c r="P300" t="e">
        <v>#N/A</v>
      </c>
      <c r="Q300" t="e">
        <v>#N/A</v>
      </c>
      <c r="R300">
        <v>365</v>
      </c>
      <c r="S300">
        <v>1.274456813</v>
      </c>
      <c r="T300">
        <f t="shared" si="34"/>
        <v>3.4916625013698631E-3</v>
      </c>
      <c r="U300">
        <f t="shared" si="35"/>
        <v>6.0688419666666667E-2</v>
      </c>
      <c r="V300">
        <v>0</v>
      </c>
      <c r="W300" t="s">
        <v>95</v>
      </c>
      <c r="X300" t="s">
        <v>96</v>
      </c>
      <c r="Y300" t="s">
        <v>96</v>
      </c>
      <c r="Z300" t="s">
        <v>2039</v>
      </c>
      <c r="AA300" t="e">
        <v>#N/A</v>
      </c>
      <c r="AB300" s="2">
        <v>15030101001352</v>
      </c>
      <c r="AC300" t="e">
        <v>#N/A</v>
      </c>
      <c r="AD300" t="s">
        <v>148</v>
      </c>
      <c r="AE300" t="s">
        <v>352</v>
      </c>
      <c r="AF300">
        <v>2015</v>
      </c>
      <c r="AG300" s="2">
        <v>110022853429</v>
      </c>
      <c r="AH300" s="2">
        <v>110022853429</v>
      </c>
      <c r="AL300">
        <v>2023</v>
      </c>
      <c r="AM300">
        <v>15030101001352</v>
      </c>
      <c r="AO300">
        <v>30</v>
      </c>
      <c r="AP300" t="s">
        <v>101</v>
      </c>
      <c r="AQ300">
        <v>0.130833333333333</v>
      </c>
      <c r="AR300" t="s">
        <v>102</v>
      </c>
      <c r="AS300">
        <v>0.130833333333333</v>
      </c>
      <c r="AT300">
        <v>0.202429258333333</v>
      </c>
      <c r="AU300">
        <v>21438659</v>
      </c>
      <c r="AV300" t="s">
        <v>2040</v>
      </c>
      <c r="AW300">
        <v>1</v>
      </c>
      <c r="AX300">
        <v>1.2E-2</v>
      </c>
      <c r="AY300">
        <v>1.4970000000000001</v>
      </c>
      <c r="AZ300">
        <v>0.313</v>
      </c>
      <c r="BA300">
        <v>4.8000000000000001E-2</v>
      </c>
      <c r="BB300">
        <v>0</v>
      </c>
      <c r="BC300">
        <v>0</v>
      </c>
      <c r="BD300">
        <v>0</v>
      </c>
      <c r="BE300">
        <v>0</v>
      </c>
      <c r="BF300">
        <v>0.02</v>
      </c>
      <c r="BG300">
        <v>0.01</v>
      </c>
      <c r="BH300">
        <v>0</v>
      </c>
      <c r="BI300">
        <v>0</v>
      </c>
      <c r="BJ300">
        <v>2.6869999999999998</v>
      </c>
      <c r="BK300" t="s">
        <v>58</v>
      </c>
      <c r="BL300">
        <v>0.01</v>
      </c>
      <c r="BM300">
        <v>2.44498777506112E-2</v>
      </c>
      <c r="BN300">
        <v>1.14323902600209E-2</v>
      </c>
      <c r="BO300">
        <v>2.93398533007335E-2</v>
      </c>
      <c r="BP300">
        <v>1.8642178453152601E-2</v>
      </c>
      <c r="BQ300">
        <v>0.49493706193969</v>
      </c>
      <c r="BR300">
        <v>0.49493706193969</v>
      </c>
      <c r="BS300" t="s">
        <v>176</v>
      </c>
      <c r="BT300">
        <v>0.49493706193969</v>
      </c>
      <c r="BU300" t="s">
        <v>176</v>
      </c>
      <c r="BV300">
        <v>0.49493706193969</v>
      </c>
      <c r="BW300" t="s">
        <v>176</v>
      </c>
      <c r="BX300" s="8">
        <f>($T300*'Conversion Factors'!$B$3)/($BV300*'Conversion Factors'!$B$4)</f>
        <v>7.0547606349902638</v>
      </c>
      <c r="BY300" s="8">
        <f>($T300*'Conversion Factors'!$B$3)/($BR300*'Conversion Factors'!$B$4)</f>
        <v>7.0547606349902638</v>
      </c>
      <c r="BZ300" s="8">
        <f>($T300*'Conversion Factors'!$B$3)/($BT300*'Conversion Factors'!$B$4)</f>
        <v>7.0547606349902638</v>
      </c>
      <c r="CA300" s="8">
        <f>($U300*'Conversion Factors'!$B$3)/($BV300*'Conversion Factors'!$B$4)</f>
        <v>122.61845865578314</v>
      </c>
      <c r="CB300" s="8">
        <f>($U300*'Conversion Factors'!$B$3)/($BR300*'Conversion Factors'!$B$4)</f>
        <v>122.61845865578314</v>
      </c>
      <c r="CC300" s="8">
        <f>($U300*'Conversion Factors'!$B$3)/($BT300*'Conversion Factors'!$B$4)</f>
        <v>122.61845865578314</v>
      </c>
      <c r="CD300" t="str">
        <f t="shared" si="36"/>
        <v>NO</v>
      </c>
      <c r="CE300" t="str">
        <f t="shared" si="37"/>
        <v>NO</v>
      </c>
      <c r="CF300" t="str">
        <f t="shared" si="40"/>
        <v>NO</v>
      </c>
      <c r="CG300" t="str">
        <f t="shared" si="41"/>
        <v>NO</v>
      </c>
      <c r="CH300" s="8">
        <f t="shared" si="38"/>
        <v>0.25545512219954819</v>
      </c>
      <c r="CI300" t="str">
        <f t="shared" si="39"/>
        <v>NO</v>
      </c>
    </row>
    <row r="301" spans="1:87" x14ac:dyDescent="0.25">
      <c r="A301" s="2">
        <v>110022905588</v>
      </c>
      <c r="B301">
        <v>2022</v>
      </c>
      <c r="C301" t="s">
        <v>2041</v>
      </c>
      <c r="D301" t="s">
        <v>2042</v>
      </c>
      <c r="E301" t="s">
        <v>2043</v>
      </c>
      <c r="F301" t="s">
        <v>259</v>
      </c>
      <c r="G301">
        <v>40026</v>
      </c>
      <c r="H301">
        <v>38.417499999999997</v>
      </c>
      <c r="I301">
        <v>-85.611109999999996</v>
      </c>
      <c r="J301" t="e">
        <v>#N/A</v>
      </c>
      <c r="K301" s="2">
        <v>110022905588</v>
      </c>
      <c r="L301" t="s">
        <v>352</v>
      </c>
      <c r="M301">
        <v>4952</v>
      </c>
      <c r="N301" t="s">
        <v>353</v>
      </c>
      <c r="O301" t="e">
        <v>#N/A</v>
      </c>
      <c r="P301" t="e">
        <v>#N/A</v>
      </c>
      <c r="Q301" t="e">
        <v>#N/A</v>
      </c>
      <c r="R301">
        <v>365</v>
      </c>
      <c r="S301">
        <v>2.756142375</v>
      </c>
      <c r="T301">
        <f t="shared" si="34"/>
        <v>7.551075E-3</v>
      </c>
      <c r="U301">
        <f t="shared" si="35"/>
        <v>0.13124487500000001</v>
      </c>
      <c r="V301">
        <v>0</v>
      </c>
      <c r="W301" t="s">
        <v>95</v>
      </c>
      <c r="X301" t="s">
        <v>96</v>
      </c>
      <c r="Y301" t="s">
        <v>96</v>
      </c>
      <c r="Z301" t="s">
        <v>2044</v>
      </c>
      <c r="AA301" t="s">
        <v>241</v>
      </c>
      <c r="AB301" s="2">
        <v>5140101000032</v>
      </c>
      <c r="AC301" t="e">
        <v>#N/A</v>
      </c>
      <c r="AD301" t="s">
        <v>115</v>
      </c>
      <c r="AE301" t="s">
        <v>352</v>
      </c>
      <c r="AF301">
        <v>2021</v>
      </c>
      <c r="AG301" s="2">
        <v>110022905588</v>
      </c>
      <c r="AH301" s="2">
        <v>110022905588</v>
      </c>
      <c r="AL301">
        <v>2023</v>
      </c>
      <c r="AM301" s="1" t="s">
        <v>2045</v>
      </c>
      <c r="AN301" t="s">
        <v>241</v>
      </c>
      <c r="AO301">
        <v>1.5</v>
      </c>
      <c r="AP301">
        <v>0.54400000000000004</v>
      </c>
      <c r="AQ301">
        <v>0.5</v>
      </c>
      <c r="AR301" t="s">
        <v>102</v>
      </c>
      <c r="AS301">
        <v>0.54400000000000004</v>
      </c>
      <c r="AT301">
        <v>0.84169311999999996</v>
      </c>
      <c r="AU301">
        <v>10163952</v>
      </c>
      <c r="AV301" t="s">
        <v>264</v>
      </c>
      <c r="AW301">
        <v>8</v>
      </c>
      <c r="AX301">
        <v>122830.174</v>
      </c>
      <c r="AY301">
        <v>162976.04500000001</v>
      </c>
      <c r="AZ301">
        <v>191413.99100000001</v>
      </c>
      <c r="BA301">
        <v>229275.217</v>
      </c>
      <c r="BB301">
        <v>194782.09599999999</v>
      </c>
      <c r="BC301">
        <v>149364.16699999999</v>
      </c>
      <c r="BD301">
        <v>98994.591</v>
      </c>
      <c r="BE301">
        <v>62209.678999999996</v>
      </c>
      <c r="BF301">
        <v>47696.417999999998</v>
      </c>
      <c r="BG301">
        <v>41881.760999999999</v>
      </c>
      <c r="BH301">
        <v>49965.697</v>
      </c>
      <c r="BI301">
        <v>86374.395000000004</v>
      </c>
      <c r="BJ301">
        <v>149874.21900000001</v>
      </c>
      <c r="BK301" t="s">
        <v>63</v>
      </c>
      <c r="BL301">
        <v>41881.760999999999</v>
      </c>
      <c r="BM301">
        <v>102400.393643032</v>
      </c>
      <c r="BN301">
        <v>81894.974702124702</v>
      </c>
      <c r="BO301">
        <v>300318.27383863099</v>
      </c>
      <c r="BP301">
        <v>234591.128930857</v>
      </c>
      <c r="BQ301">
        <v>2.0579293887530601</v>
      </c>
      <c r="BR301">
        <v>102400.393643032</v>
      </c>
      <c r="BS301" t="s">
        <v>104</v>
      </c>
      <c r="BT301">
        <v>234591.128930857</v>
      </c>
      <c r="BU301" t="s">
        <v>105</v>
      </c>
      <c r="BV301">
        <v>81894.974702124702</v>
      </c>
      <c r="BW301" t="s">
        <v>106</v>
      </c>
      <c r="BX301" s="8">
        <f>($T301*'Conversion Factors'!$B$3)/($BV301*'Conversion Factors'!$B$4)</f>
        <v>9.2204375512238776E-5</v>
      </c>
      <c r="BY301" s="8">
        <f>($T301*'Conversion Factors'!$B$3)/($BR301*'Conversion Factors'!$B$4)</f>
        <v>7.3740683325135105E-5</v>
      </c>
      <c r="BZ301" s="8">
        <f>($T301*'Conversion Factors'!$B$3)/($BT301*'Conversion Factors'!$B$4)</f>
        <v>3.2188237613305453E-5</v>
      </c>
      <c r="CA301" s="8">
        <f>($U301*'Conversion Factors'!$B$3)/($BV301*'Conversion Factors'!$B$4)</f>
        <v>1.6025998600936741E-3</v>
      </c>
      <c r="CB301" s="8">
        <f>($U301*'Conversion Factors'!$B$3)/($BR301*'Conversion Factors'!$B$4)</f>
        <v>1.2816833054130625E-3</v>
      </c>
      <c r="CC301" s="8">
        <f>($U301*'Conversion Factors'!$B$3)/($BT301*'Conversion Factors'!$B$4)</f>
        <v>5.594622251836425E-4</v>
      </c>
      <c r="CD301" t="str">
        <f t="shared" si="36"/>
        <v>NO</v>
      </c>
      <c r="CE301" t="str">
        <f t="shared" si="37"/>
        <v>NO</v>
      </c>
      <c r="CF301" t="str">
        <f t="shared" si="40"/>
        <v>NO</v>
      </c>
      <c r="CG301" t="str">
        <f t="shared" si="41"/>
        <v>NO</v>
      </c>
      <c r="CH301" s="8">
        <f t="shared" si="38"/>
        <v>3.3387497085284878E-6</v>
      </c>
      <c r="CI301" t="str">
        <f t="shared" si="39"/>
        <v>NO</v>
      </c>
    </row>
    <row r="302" spans="1:87" x14ac:dyDescent="0.25">
      <c r="A302" s="2">
        <v>110023140420</v>
      </c>
      <c r="B302">
        <v>2023</v>
      </c>
      <c r="C302" t="s">
        <v>2046</v>
      </c>
      <c r="D302" t="s">
        <v>2047</v>
      </c>
      <c r="E302" t="s">
        <v>2048</v>
      </c>
      <c r="F302" t="s">
        <v>259</v>
      </c>
      <c r="G302">
        <v>41040</v>
      </c>
      <c r="H302">
        <v>38.691943999999999</v>
      </c>
      <c r="I302">
        <v>-84.325000000000003</v>
      </c>
      <c r="J302" t="e">
        <v>#N/A</v>
      </c>
      <c r="K302" s="2">
        <v>110023140420</v>
      </c>
      <c r="L302" t="s">
        <v>352</v>
      </c>
      <c r="M302">
        <v>4952</v>
      </c>
      <c r="N302" t="s">
        <v>353</v>
      </c>
      <c r="O302" t="e">
        <v>#N/A</v>
      </c>
      <c r="P302" t="e">
        <v>#N/A</v>
      </c>
      <c r="Q302" t="e">
        <v>#N/A</v>
      </c>
      <c r="R302">
        <v>365</v>
      </c>
      <c r="S302">
        <v>1.4194029619999999</v>
      </c>
      <c r="T302">
        <f t="shared" si="34"/>
        <v>3.8887752383561644E-3</v>
      </c>
      <c r="U302">
        <f t="shared" si="35"/>
        <v>6.759061723809523E-2</v>
      </c>
      <c r="V302">
        <v>0</v>
      </c>
      <c r="W302" t="s">
        <v>95</v>
      </c>
      <c r="X302" t="s">
        <v>96</v>
      </c>
      <c r="Y302" t="s">
        <v>96</v>
      </c>
      <c r="Z302" t="s">
        <v>2049</v>
      </c>
      <c r="AA302" t="s">
        <v>2050</v>
      </c>
      <c r="AB302" s="3" t="s">
        <v>2051</v>
      </c>
      <c r="AC302" t="e">
        <v>#N/A</v>
      </c>
      <c r="AD302" t="s">
        <v>115</v>
      </c>
      <c r="AE302" t="s">
        <v>352</v>
      </c>
      <c r="AF302">
        <v>2021</v>
      </c>
      <c r="AG302" s="2">
        <v>110023140420</v>
      </c>
      <c r="AH302" s="2">
        <v>110023140420</v>
      </c>
      <c r="AL302">
        <v>2023</v>
      </c>
      <c r="AM302" s="1" t="s">
        <v>2051</v>
      </c>
      <c r="AN302" t="s">
        <v>2050</v>
      </c>
      <c r="AO302">
        <v>0.5</v>
      </c>
      <c r="AP302">
        <v>0.36299999999999999</v>
      </c>
      <c r="AQ302">
        <v>0.30928583333333298</v>
      </c>
      <c r="AR302" t="s">
        <v>102</v>
      </c>
      <c r="AS302">
        <v>0.36299999999999999</v>
      </c>
      <c r="AT302">
        <v>0.56164449000000005</v>
      </c>
      <c r="AU302">
        <v>2088119</v>
      </c>
      <c r="AV302" t="s">
        <v>2052</v>
      </c>
      <c r="AW302">
        <v>6</v>
      </c>
      <c r="AX302">
        <v>4297.2070000000003</v>
      </c>
      <c r="AY302">
        <v>6250.3410000000003</v>
      </c>
      <c r="AZ302">
        <v>7364.19</v>
      </c>
      <c r="BA302">
        <v>8186.4650000000001</v>
      </c>
      <c r="BB302">
        <v>6781.6570000000002</v>
      </c>
      <c r="BC302">
        <v>4707.8190000000004</v>
      </c>
      <c r="BD302">
        <v>2623.7339999999999</v>
      </c>
      <c r="BE302">
        <v>1706.8710000000001</v>
      </c>
      <c r="BF302">
        <v>1358.8710000000001</v>
      </c>
      <c r="BG302">
        <v>1597.904</v>
      </c>
      <c r="BH302">
        <v>1522.8430000000001</v>
      </c>
      <c r="BI302">
        <v>2961.1469999999999</v>
      </c>
      <c r="BJ302">
        <v>6427.1469999999999</v>
      </c>
      <c r="BK302" t="s">
        <v>62</v>
      </c>
      <c r="BL302">
        <v>1358.8710000000001</v>
      </c>
      <c r="BM302">
        <v>3322.4229828850898</v>
      </c>
      <c r="BN302">
        <v>2355.0663401192501</v>
      </c>
      <c r="BO302">
        <v>10506.6185819071</v>
      </c>
      <c r="BP302">
        <v>6773.2191699273999</v>
      </c>
      <c r="BQ302">
        <v>1.3732139119804401</v>
      </c>
      <c r="BR302">
        <v>3322.4229828850898</v>
      </c>
      <c r="BS302" t="s">
        <v>104</v>
      </c>
      <c r="BT302">
        <v>6773.2191699273999</v>
      </c>
      <c r="BU302" t="s">
        <v>105</v>
      </c>
      <c r="BV302">
        <v>2355.0663401192501</v>
      </c>
      <c r="BW302" t="s">
        <v>106</v>
      </c>
      <c r="BX302" s="8">
        <f>($T302*'Conversion Factors'!$B$3)/($BV302*'Conversion Factors'!$B$4)</f>
        <v>1.6512380870592604E-3</v>
      </c>
      <c r="BY302" s="8">
        <f>($T302*'Conversion Factors'!$B$3)/($BR302*'Conversion Factors'!$B$4)</f>
        <v>1.170463621997724E-3</v>
      </c>
      <c r="BZ302" s="8">
        <f>($T302*'Conversion Factors'!$B$3)/($BT302*'Conversion Factors'!$B$4)</f>
        <v>5.7413987954531916E-4</v>
      </c>
      <c r="CA302" s="8">
        <f>($U302*'Conversion Factors'!$B$3)/($BV302*'Conversion Factors'!$B$4)</f>
        <v>2.87000905607919E-2</v>
      </c>
      <c r="CB302" s="8">
        <f>($U302*'Conversion Factors'!$B$3)/($BR302*'Conversion Factors'!$B$4)</f>
        <v>2.0343772477579482E-2</v>
      </c>
      <c r="CC302" s="8">
        <f>($U302*'Conversion Factors'!$B$3)/($BT302*'Conversion Factors'!$B$4)</f>
        <v>9.9790979063829281E-3</v>
      </c>
      <c r="CD302" t="str">
        <f t="shared" si="36"/>
        <v>NO</v>
      </c>
      <c r="CE302" t="str">
        <f t="shared" si="37"/>
        <v>NO</v>
      </c>
      <c r="CF302" t="str">
        <f t="shared" si="40"/>
        <v>NO</v>
      </c>
      <c r="CG302" t="str">
        <f t="shared" si="41"/>
        <v>NO</v>
      </c>
      <c r="CH302" s="8">
        <f t="shared" si="38"/>
        <v>5.9791855334983122E-5</v>
      </c>
      <c r="CI302" t="str">
        <f t="shared" si="39"/>
        <v>NO</v>
      </c>
    </row>
    <row r="303" spans="1:87" x14ac:dyDescent="0.25">
      <c r="A303" s="2">
        <v>110024409344</v>
      </c>
      <c r="B303">
        <v>2022</v>
      </c>
      <c r="C303" t="s">
        <v>2053</v>
      </c>
      <c r="D303" t="s">
        <v>2054</v>
      </c>
      <c r="E303" t="s">
        <v>2055</v>
      </c>
      <c r="F303" t="s">
        <v>548</v>
      </c>
      <c r="G303">
        <v>86045</v>
      </c>
      <c r="H303">
        <v>36.091380999999998</v>
      </c>
      <c r="I303">
        <v>-111.289585</v>
      </c>
      <c r="J303" t="e">
        <v>#N/A</v>
      </c>
      <c r="K303" s="2">
        <v>110024409344</v>
      </c>
      <c r="L303" t="s">
        <v>352</v>
      </c>
      <c r="M303">
        <v>4952</v>
      </c>
      <c r="N303" t="s">
        <v>353</v>
      </c>
      <c r="O303" t="e">
        <v>#N/A</v>
      </c>
      <c r="P303" t="e">
        <v>#N/A</v>
      </c>
      <c r="Q303" t="e">
        <v>#N/A</v>
      </c>
      <c r="R303">
        <v>365</v>
      </c>
      <c r="S303">
        <v>1.9834611200000001</v>
      </c>
      <c r="T303">
        <f t="shared" si="34"/>
        <v>5.434140054794521E-3</v>
      </c>
      <c r="U303">
        <f t="shared" si="35"/>
        <v>9.4450529523809529E-2</v>
      </c>
      <c r="V303">
        <v>0</v>
      </c>
      <c r="W303" t="s">
        <v>95</v>
      </c>
      <c r="X303" t="s">
        <v>96</v>
      </c>
      <c r="Y303" t="s">
        <v>96</v>
      </c>
      <c r="Z303" t="s">
        <v>2056</v>
      </c>
      <c r="AA303" t="s">
        <v>2057</v>
      </c>
      <c r="AB303" s="2">
        <v>14080204013964</v>
      </c>
      <c r="AC303" t="e">
        <v>#N/A</v>
      </c>
      <c r="AD303" t="e">
        <v>#N/A</v>
      </c>
      <c r="AE303" t="s">
        <v>352</v>
      </c>
      <c r="AF303">
        <v>2021</v>
      </c>
      <c r="AG303" s="2">
        <v>110024409344</v>
      </c>
      <c r="AH303" s="2">
        <v>110024409344</v>
      </c>
      <c r="AL303">
        <v>2023</v>
      </c>
      <c r="AM303">
        <v>14080204013964</v>
      </c>
      <c r="AN303" t="s">
        <v>2057</v>
      </c>
      <c r="AO303">
        <v>1.1000000000000001</v>
      </c>
      <c r="AP303">
        <v>0.46200000000000002</v>
      </c>
      <c r="AQ303">
        <v>0.33224999999999999</v>
      </c>
      <c r="AR303" t="s">
        <v>102</v>
      </c>
      <c r="AS303">
        <v>0.46200000000000002</v>
      </c>
      <c r="AT303">
        <v>0.71482025999999999</v>
      </c>
      <c r="AU303">
        <v>944080103</v>
      </c>
      <c r="AV303" t="s">
        <v>2058</v>
      </c>
      <c r="AW303">
        <v>6</v>
      </c>
      <c r="AX303">
        <v>95.935000000000002</v>
      </c>
      <c r="AY303">
        <v>6.032</v>
      </c>
      <c r="AZ303">
        <v>50.927999999999997</v>
      </c>
      <c r="BA303">
        <v>254.56299999999999</v>
      </c>
      <c r="BB303">
        <v>178.95400000000001</v>
      </c>
      <c r="BC303">
        <v>268.49700000000001</v>
      </c>
      <c r="BD303">
        <v>101.795</v>
      </c>
      <c r="BE303">
        <v>96.483999999999995</v>
      </c>
      <c r="BF303">
        <v>53.648000000000003</v>
      </c>
      <c r="BG303">
        <v>35.9</v>
      </c>
      <c r="BH303">
        <v>34.366</v>
      </c>
      <c r="BI303">
        <v>36.777000000000001</v>
      </c>
      <c r="BJ303">
        <v>2.9</v>
      </c>
      <c r="BK303" t="s">
        <v>66</v>
      </c>
      <c r="BL303">
        <v>2.9</v>
      </c>
      <c r="BM303">
        <v>7.0904645476772599</v>
      </c>
      <c r="BN303">
        <v>4.0477291899961401</v>
      </c>
      <c r="BO303">
        <v>234.55990220048901</v>
      </c>
      <c r="BP303">
        <v>33.3893652739008</v>
      </c>
      <c r="BQ303">
        <v>1.74772679706602</v>
      </c>
      <c r="BR303">
        <v>7.0904645476772599</v>
      </c>
      <c r="BS303" t="s">
        <v>104</v>
      </c>
      <c r="BT303">
        <v>33.3893652739008</v>
      </c>
      <c r="BU303" t="s">
        <v>105</v>
      </c>
      <c r="BV303">
        <v>4.0477291899961401</v>
      </c>
      <c r="BW303" t="s">
        <v>106</v>
      </c>
      <c r="BX303" s="8">
        <f>($T303*'Conversion Factors'!$B$3)/($BV303*'Conversion Factors'!$B$4)</f>
        <v>1.3425157167690123</v>
      </c>
      <c r="BY303" s="8">
        <f>($T303*'Conversion Factors'!$B$3)/($BR303*'Conversion Factors'!$B$4)</f>
        <v>0.76640113186584813</v>
      </c>
      <c r="BZ303" s="8">
        <f>($T303*'Conversion Factors'!$B$3)/($BT303*'Conversion Factors'!$B$4)</f>
        <v>0.16275062464401449</v>
      </c>
      <c r="CA303" s="8">
        <f>($U303*'Conversion Factors'!$B$3)/($BV303*'Conversion Factors'!$B$4)</f>
        <v>23.334201743842353</v>
      </c>
      <c r="CB303" s="8">
        <f>($U303*'Conversion Factors'!$B$3)/($BR303*'Conversion Factors'!$B$4)</f>
        <v>13.320781577668312</v>
      </c>
      <c r="CC303" s="8">
        <f>($U303*'Conversion Factors'!$B$3)/($BT303*'Conversion Factors'!$B$4)</f>
        <v>2.8287608569078704</v>
      </c>
      <c r="CD303" t="str">
        <f t="shared" si="36"/>
        <v>NO</v>
      </c>
      <c r="CE303" t="str">
        <f t="shared" si="37"/>
        <v>NO</v>
      </c>
      <c r="CF303" t="str">
        <f t="shared" si="40"/>
        <v>NO</v>
      </c>
      <c r="CG303" t="str">
        <f t="shared" si="41"/>
        <v>NO</v>
      </c>
      <c r="CH303" s="8">
        <f t="shared" si="38"/>
        <v>4.8612920299671569E-2</v>
      </c>
      <c r="CI303" t="str">
        <f t="shared" si="39"/>
        <v>NO</v>
      </c>
    </row>
    <row r="304" spans="1:87" x14ac:dyDescent="0.25">
      <c r="A304" s="2">
        <v>110024409362</v>
      </c>
      <c r="B304">
        <v>2017</v>
      </c>
      <c r="C304" t="s">
        <v>2059</v>
      </c>
      <c r="D304" t="s">
        <v>2060</v>
      </c>
      <c r="E304" t="s">
        <v>2061</v>
      </c>
      <c r="F304" t="s">
        <v>1983</v>
      </c>
      <c r="G304">
        <v>87420</v>
      </c>
      <c r="H304">
        <v>36.786963999999998</v>
      </c>
      <c r="I304">
        <v>-108.711493</v>
      </c>
      <c r="J304" t="e">
        <v>#N/A</v>
      </c>
      <c r="K304" s="2">
        <v>110024409362</v>
      </c>
      <c r="L304" t="s">
        <v>352</v>
      </c>
      <c r="M304">
        <v>4952</v>
      </c>
      <c r="N304" t="s">
        <v>353</v>
      </c>
      <c r="O304" t="e">
        <v>#N/A</v>
      </c>
      <c r="P304" t="e">
        <v>#N/A</v>
      </c>
      <c r="Q304" t="e">
        <v>#N/A</v>
      </c>
      <c r="R304">
        <v>365</v>
      </c>
      <c r="S304">
        <v>1.253592</v>
      </c>
      <c r="T304">
        <f t="shared" si="34"/>
        <v>3.4344986301369862E-3</v>
      </c>
      <c r="U304">
        <f t="shared" si="35"/>
        <v>5.9694857142857147E-2</v>
      </c>
      <c r="V304">
        <v>0</v>
      </c>
      <c r="W304" t="s">
        <v>95</v>
      </c>
      <c r="X304" t="s">
        <v>96</v>
      </c>
      <c r="Y304" t="s">
        <v>96</v>
      </c>
      <c r="Z304" t="s">
        <v>2062</v>
      </c>
      <c r="AA304" t="s">
        <v>1986</v>
      </c>
      <c r="AB304" s="2">
        <v>14080105001216</v>
      </c>
      <c r="AC304" t="e">
        <v>#N/A</v>
      </c>
      <c r="AD304" t="s">
        <v>148</v>
      </c>
      <c r="AE304" t="s">
        <v>352</v>
      </c>
      <c r="AF304">
        <v>2015</v>
      </c>
      <c r="AG304" s="2">
        <v>110024409362</v>
      </c>
      <c r="AH304" s="2">
        <v>110024409362</v>
      </c>
      <c r="AL304">
        <v>2023</v>
      </c>
      <c r="AM304">
        <v>14080105001216</v>
      </c>
      <c r="AN304" t="s">
        <v>1986</v>
      </c>
      <c r="AO304">
        <v>1</v>
      </c>
      <c r="AP304">
        <v>0.63</v>
      </c>
      <c r="AQ304">
        <v>0.290833333333333</v>
      </c>
      <c r="AR304" t="s">
        <v>102</v>
      </c>
      <c r="AS304">
        <v>0.63</v>
      </c>
      <c r="AT304">
        <v>0.97475489999999998</v>
      </c>
      <c r="AU304">
        <v>17002446</v>
      </c>
      <c r="AV304" t="s">
        <v>101</v>
      </c>
      <c r="AW304">
        <v>1</v>
      </c>
      <c r="AX304">
        <v>1.4999999999999999E-2</v>
      </c>
      <c r="AY304">
        <v>0</v>
      </c>
      <c r="AZ304">
        <v>0</v>
      </c>
      <c r="BA304">
        <v>0.52700000000000002</v>
      </c>
      <c r="BB304">
        <v>0.99199999999999999</v>
      </c>
      <c r="BC304">
        <v>0.04</v>
      </c>
      <c r="BD304">
        <v>0</v>
      </c>
      <c r="BE304">
        <v>6.0000000000000001E-3</v>
      </c>
      <c r="BF304">
        <v>6.0000000000000001E-3</v>
      </c>
      <c r="BG304">
        <v>7.0000000000000001E-3</v>
      </c>
      <c r="BH304">
        <v>1.0999999999999999E-2</v>
      </c>
      <c r="BI304">
        <v>2.8000000000000001E-2</v>
      </c>
      <c r="BJ304">
        <v>0</v>
      </c>
      <c r="BK304" t="s">
        <v>55</v>
      </c>
      <c r="BL304">
        <v>6.0000000000000001E-3</v>
      </c>
      <c r="BM304">
        <v>1.46699266503667E-2</v>
      </c>
      <c r="BN304">
        <v>6.7371965201752796E-3</v>
      </c>
      <c r="BO304">
        <v>3.6674816625916901E-2</v>
      </c>
      <c r="BP304">
        <v>1.54726241960034E-2</v>
      </c>
      <c r="BQ304">
        <v>2.3832638141809301</v>
      </c>
      <c r="BR304">
        <v>2.3832638141809301</v>
      </c>
      <c r="BS304" t="s">
        <v>176</v>
      </c>
      <c r="BT304">
        <v>2.3832638141809301</v>
      </c>
      <c r="BU304" t="s">
        <v>176</v>
      </c>
      <c r="BV304">
        <v>2.3832638141809301</v>
      </c>
      <c r="BW304" t="s">
        <v>176</v>
      </c>
      <c r="BX304" s="8">
        <f>($T304*'Conversion Factors'!$B$3)/($BV304*'Conversion Factors'!$B$4)</f>
        <v>1.4410904112675162</v>
      </c>
      <c r="BY304" s="8">
        <f>($T304*'Conversion Factors'!$B$3)/($BR304*'Conversion Factors'!$B$4)</f>
        <v>1.4410904112675162</v>
      </c>
      <c r="BZ304" s="8">
        <f>($T304*'Conversion Factors'!$B$3)/($BT304*'Conversion Factors'!$B$4)</f>
        <v>1.4410904112675162</v>
      </c>
      <c r="CA304" s="8">
        <f>($U304*'Conversion Factors'!$B$3)/($BV304*'Conversion Factors'!$B$4)</f>
        <v>25.047523814887786</v>
      </c>
      <c r="CB304" s="8">
        <f>($U304*'Conversion Factors'!$B$3)/($BR304*'Conversion Factors'!$B$4)</f>
        <v>25.047523814887786</v>
      </c>
      <c r="CC304" s="8">
        <f>($U304*'Conversion Factors'!$B$3)/($BT304*'Conversion Factors'!$B$4)</f>
        <v>25.047523814887786</v>
      </c>
      <c r="CD304" t="str">
        <f t="shared" si="36"/>
        <v>NO</v>
      </c>
      <c r="CE304" t="str">
        <f t="shared" si="37"/>
        <v>NO</v>
      </c>
      <c r="CF304" t="str">
        <f t="shared" si="40"/>
        <v>NO</v>
      </c>
      <c r="CG304" t="str">
        <f t="shared" si="41"/>
        <v>NO</v>
      </c>
      <c r="CH304" s="8">
        <f t="shared" si="38"/>
        <v>5.2182341281016217E-2</v>
      </c>
      <c r="CI304" t="str">
        <f t="shared" si="39"/>
        <v>NO</v>
      </c>
    </row>
    <row r="305" spans="1:87" x14ac:dyDescent="0.25">
      <c r="A305" s="2">
        <v>110024409433</v>
      </c>
      <c r="B305">
        <v>2022</v>
      </c>
      <c r="C305" t="s">
        <v>2063</v>
      </c>
      <c r="D305" t="s">
        <v>2064</v>
      </c>
      <c r="E305" t="s">
        <v>2065</v>
      </c>
      <c r="F305" t="s">
        <v>548</v>
      </c>
      <c r="G305">
        <v>86504</v>
      </c>
      <c r="H305">
        <v>35.639462000000002</v>
      </c>
      <c r="I305">
        <v>-109.080927</v>
      </c>
      <c r="J305" t="e">
        <v>#N/A</v>
      </c>
      <c r="K305" s="2">
        <v>110024409433</v>
      </c>
      <c r="L305" t="s">
        <v>352</v>
      </c>
      <c r="M305">
        <v>4952</v>
      </c>
      <c r="N305" t="s">
        <v>353</v>
      </c>
      <c r="O305" t="e">
        <v>#N/A</v>
      </c>
      <c r="P305" t="e">
        <v>#N/A</v>
      </c>
      <c r="Q305" t="e">
        <v>#N/A</v>
      </c>
      <c r="R305">
        <v>365</v>
      </c>
      <c r="S305">
        <v>1.1604810000000001</v>
      </c>
      <c r="T305">
        <f t="shared" si="34"/>
        <v>3.1794000000000002E-3</v>
      </c>
      <c r="U305">
        <f t="shared" si="35"/>
        <v>5.5261000000000005E-2</v>
      </c>
      <c r="V305">
        <v>0</v>
      </c>
      <c r="W305" t="s">
        <v>95</v>
      </c>
      <c r="X305" t="s">
        <v>96</v>
      </c>
      <c r="Y305" t="s">
        <v>96</v>
      </c>
      <c r="Z305" t="s">
        <v>2066</v>
      </c>
      <c r="AA305" t="s">
        <v>2009</v>
      </c>
      <c r="AB305" s="2">
        <v>14080204013964</v>
      </c>
      <c r="AC305" t="e">
        <v>#N/A</v>
      </c>
      <c r="AD305" t="s">
        <v>115</v>
      </c>
      <c r="AE305" t="s">
        <v>352</v>
      </c>
      <c r="AF305">
        <v>2021</v>
      </c>
      <c r="AG305" s="2">
        <v>110024409433</v>
      </c>
      <c r="AH305" s="2">
        <v>110024409433</v>
      </c>
      <c r="AL305">
        <v>2023</v>
      </c>
      <c r="AM305">
        <v>14080204013964</v>
      </c>
      <c r="AN305" t="s">
        <v>2009</v>
      </c>
      <c r="AO305">
        <v>1.2</v>
      </c>
      <c r="AP305">
        <v>0.32600000000000001</v>
      </c>
      <c r="AQ305">
        <v>0.391666666666667</v>
      </c>
      <c r="AR305" t="s">
        <v>102</v>
      </c>
      <c r="AS305">
        <v>0.32600000000000001</v>
      </c>
      <c r="AT305">
        <v>0.50439697999999999</v>
      </c>
      <c r="AU305">
        <v>944080103</v>
      </c>
      <c r="AV305" t="s">
        <v>2058</v>
      </c>
      <c r="AW305">
        <v>6</v>
      </c>
      <c r="AX305">
        <v>95.935000000000002</v>
      </c>
      <c r="AY305">
        <v>6.032</v>
      </c>
      <c r="AZ305">
        <v>50.927999999999997</v>
      </c>
      <c r="BA305">
        <v>254.56299999999999</v>
      </c>
      <c r="BB305">
        <v>178.95400000000001</v>
      </c>
      <c r="BC305">
        <v>268.49700000000001</v>
      </c>
      <c r="BD305">
        <v>101.795</v>
      </c>
      <c r="BE305">
        <v>96.483999999999995</v>
      </c>
      <c r="BF305">
        <v>53.648000000000003</v>
      </c>
      <c r="BG305">
        <v>35.9</v>
      </c>
      <c r="BH305">
        <v>34.366</v>
      </c>
      <c r="BI305">
        <v>36.777000000000001</v>
      </c>
      <c r="BJ305">
        <v>2.9</v>
      </c>
      <c r="BK305" t="s">
        <v>66</v>
      </c>
      <c r="BL305">
        <v>2.9</v>
      </c>
      <c r="BM305">
        <v>7.0904645476772599</v>
      </c>
      <c r="BN305">
        <v>4.0477291899961401</v>
      </c>
      <c r="BO305">
        <v>234.55990220048901</v>
      </c>
      <c r="BP305">
        <v>33.3893652739008</v>
      </c>
      <c r="BQ305">
        <v>1.2332444498777499</v>
      </c>
      <c r="BR305">
        <v>7.0904645476772599</v>
      </c>
      <c r="BS305" t="s">
        <v>104</v>
      </c>
      <c r="BT305">
        <v>33.3893652739008</v>
      </c>
      <c r="BU305" t="s">
        <v>105</v>
      </c>
      <c r="BV305">
        <v>4.0477291899961401</v>
      </c>
      <c r="BW305" t="s">
        <v>106</v>
      </c>
      <c r="BX305" s="8">
        <f>($T305*'Conversion Factors'!$B$3)/($BV305*'Conversion Factors'!$B$4)</f>
        <v>0.78547744939503517</v>
      </c>
      <c r="BY305" s="8">
        <f>($T305*'Conversion Factors'!$B$3)/($BR305*'Conversion Factors'!$B$4)</f>
        <v>0.4484050344827587</v>
      </c>
      <c r="BZ305" s="8">
        <f>($T305*'Conversion Factors'!$B$3)/($BT305*'Conversion Factors'!$B$4)</f>
        <v>9.5221935904400562E-2</v>
      </c>
      <c r="CA305" s="8">
        <f>($U305*'Conversion Factors'!$B$3)/($BV305*'Conversion Factors'!$B$4)</f>
        <v>13.652346144247042</v>
      </c>
      <c r="CB305" s="8">
        <f>($U305*'Conversion Factors'!$B$3)/($BR305*'Conversion Factors'!$B$4)</f>
        <v>7.7937065517241413</v>
      </c>
      <c r="CC305" s="8">
        <f>($U305*'Conversion Factors'!$B$3)/($BT305*'Conversion Factors'!$B$4)</f>
        <v>1.6550479335764863</v>
      </c>
      <c r="CD305" t="str">
        <f t="shared" si="36"/>
        <v>NO</v>
      </c>
      <c r="CE305" t="str">
        <f t="shared" si="37"/>
        <v>NO</v>
      </c>
      <c r="CF305" t="str">
        <f t="shared" si="40"/>
        <v>NO</v>
      </c>
      <c r="CG305" t="str">
        <f t="shared" si="41"/>
        <v>NO</v>
      </c>
      <c r="CH305" s="8">
        <f t="shared" si="38"/>
        <v>2.8442387800514671E-2</v>
      </c>
      <c r="CI305" t="str">
        <f t="shared" si="39"/>
        <v>NO</v>
      </c>
    </row>
    <row r="306" spans="1:87" x14ac:dyDescent="0.25">
      <c r="A306" s="2">
        <v>110024409460</v>
      </c>
      <c r="B306">
        <v>2015</v>
      </c>
      <c r="C306" t="s">
        <v>2067</v>
      </c>
      <c r="D306" t="s">
        <v>2068</v>
      </c>
      <c r="E306" t="s">
        <v>2069</v>
      </c>
      <c r="F306" t="s">
        <v>548</v>
      </c>
      <c r="G306">
        <v>86510</v>
      </c>
      <c r="H306">
        <v>35.092222</v>
      </c>
      <c r="I306">
        <v>-110.22666700000001</v>
      </c>
      <c r="J306" t="e">
        <v>#N/A</v>
      </c>
      <c r="K306" s="2">
        <v>110024409460</v>
      </c>
      <c r="L306" t="s">
        <v>352</v>
      </c>
      <c r="M306">
        <v>4952</v>
      </c>
      <c r="N306" t="s">
        <v>353</v>
      </c>
      <c r="O306" t="e">
        <v>#N/A</v>
      </c>
      <c r="P306" t="e">
        <v>#N/A</v>
      </c>
      <c r="Q306" t="e">
        <v>#N/A</v>
      </c>
      <c r="R306">
        <v>365</v>
      </c>
      <c r="S306">
        <v>0.68060356</v>
      </c>
      <c r="T306">
        <f t="shared" si="34"/>
        <v>1.8646672876712329E-3</v>
      </c>
      <c r="U306">
        <f t="shared" si="35"/>
        <v>3.2409693333333336E-2</v>
      </c>
      <c r="V306">
        <v>0</v>
      </c>
      <c r="W306" t="s">
        <v>95</v>
      </c>
      <c r="X306" t="s">
        <v>96</v>
      </c>
      <c r="Y306" t="s">
        <v>96</v>
      </c>
      <c r="Z306" t="s">
        <v>2070</v>
      </c>
      <c r="AA306" t="s">
        <v>2071</v>
      </c>
      <c r="AB306" s="2">
        <v>15020011000140</v>
      </c>
      <c r="AC306" t="e">
        <v>#N/A</v>
      </c>
      <c r="AD306" t="s">
        <v>148</v>
      </c>
      <c r="AE306" t="s">
        <v>352</v>
      </c>
      <c r="AF306">
        <v>2015</v>
      </c>
      <c r="AG306" s="2">
        <v>110024409460</v>
      </c>
      <c r="AH306" s="2">
        <v>110024409460</v>
      </c>
      <c r="AL306">
        <v>2023</v>
      </c>
      <c r="AM306">
        <v>15020011000140</v>
      </c>
      <c r="AN306" t="s">
        <v>2071</v>
      </c>
      <c r="AO306">
        <v>0.3</v>
      </c>
      <c r="AP306" t="s">
        <v>101</v>
      </c>
      <c r="AQ306" t="s">
        <v>101</v>
      </c>
      <c r="AR306" t="s">
        <v>102</v>
      </c>
      <c r="AS306">
        <v>0.3</v>
      </c>
      <c r="AT306">
        <v>0.464169</v>
      </c>
      <c r="AU306">
        <v>20547362</v>
      </c>
      <c r="AV306" t="s">
        <v>2072</v>
      </c>
      <c r="AW306">
        <v>1</v>
      </c>
      <c r="AX306">
        <v>4.2000000000000003E-2</v>
      </c>
      <c r="AY306">
        <v>0</v>
      </c>
      <c r="AZ306">
        <v>0.44700000000000001</v>
      </c>
      <c r="BA306">
        <v>7.6999999999999999E-2</v>
      </c>
      <c r="BB306">
        <v>3.3000000000000002E-2</v>
      </c>
      <c r="BC306">
        <v>1.4E-2</v>
      </c>
      <c r="BD306">
        <v>0</v>
      </c>
      <c r="BE306">
        <v>1.4999999999999999E-2</v>
      </c>
      <c r="BF306">
        <v>6.6000000000000003E-2</v>
      </c>
      <c r="BG306">
        <v>0.04</v>
      </c>
      <c r="BH306">
        <v>5.3999999999999999E-2</v>
      </c>
      <c r="BI306">
        <v>0.15</v>
      </c>
      <c r="BJ306">
        <v>0</v>
      </c>
      <c r="BK306" t="s">
        <v>55</v>
      </c>
      <c r="BL306">
        <v>1.4E-2</v>
      </c>
      <c r="BM306">
        <v>3.4229828850855799E-2</v>
      </c>
      <c r="BN306">
        <v>1.6196037878209901E-2</v>
      </c>
      <c r="BO306">
        <v>0.102689486552567</v>
      </c>
      <c r="BP306">
        <v>4.0864185573757303E-2</v>
      </c>
      <c r="BQ306">
        <v>1.13488753056235</v>
      </c>
      <c r="BR306">
        <v>1.13488753056235</v>
      </c>
      <c r="BS306" t="s">
        <v>176</v>
      </c>
      <c r="BT306">
        <v>1.13488753056235</v>
      </c>
      <c r="BU306" t="s">
        <v>176</v>
      </c>
      <c r="BV306">
        <v>1.13488753056235</v>
      </c>
      <c r="BW306" t="s">
        <v>176</v>
      </c>
      <c r="BX306" s="8">
        <f>($T306*'Conversion Factors'!$B$3)/($BV306*'Conversion Factors'!$B$4)</f>
        <v>1.6430414798436181</v>
      </c>
      <c r="BY306" s="8">
        <f>($T306*'Conversion Factors'!$B$3)/($BR306*'Conversion Factors'!$B$4)</f>
        <v>1.6430414798436181</v>
      </c>
      <c r="BZ306" s="8">
        <f>($T306*'Conversion Factors'!$B$3)/($BT306*'Conversion Factors'!$B$4)</f>
        <v>1.6430414798436181</v>
      </c>
      <c r="CA306" s="8">
        <f>($U306*'Conversion Factors'!$B$3)/($BV306*'Conversion Factors'!$B$4)</f>
        <v>28.557625721091458</v>
      </c>
      <c r="CB306" s="8">
        <f>($U306*'Conversion Factors'!$B$3)/($BR306*'Conversion Factors'!$B$4)</f>
        <v>28.557625721091458</v>
      </c>
      <c r="CC306" s="8">
        <f>($U306*'Conversion Factors'!$B$3)/($BT306*'Conversion Factors'!$B$4)</f>
        <v>28.557625721091458</v>
      </c>
      <c r="CD306" t="str">
        <f t="shared" si="36"/>
        <v>NO</v>
      </c>
      <c r="CE306" t="str">
        <f t="shared" si="37"/>
        <v>NO</v>
      </c>
      <c r="CF306" t="str">
        <f t="shared" si="40"/>
        <v>NO</v>
      </c>
      <c r="CG306" t="str">
        <f t="shared" si="41"/>
        <v>NO</v>
      </c>
      <c r="CH306" s="8">
        <f t="shared" si="38"/>
        <v>5.9495053585607208E-2</v>
      </c>
      <c r="CI306" t="str">
        <f t="shared" si="39"/>
        <v>NO</v>
      </c>
    </row>
    <row r="307" spans="1:87" x14ac:dyDescent="0.25">
      <c r="A307" s="2">
        <v>110024468128</v>
      </c>
      <c r="B307">
        <v>2023</v>
      </c>
      <c r="C307" t="s">
        <v>2073</v>
      </c>
      <c r="D307" t="s">
        <v>2074</v>
      </c>
      <c r="E307" t="s">
        <v>2075</v>
      </c>
      <c r="F307" t="s">
        <v>91</v>
      </c>
      <c r="G307" s="1" t="s">
        <v>2076</v>
      </c>
      <c r="H307">
        <v>42.482259999999997</v>
      </c>
      <c r="I307">
        <v>-71.191800000000001</v>
      </c>
      <c r="J307" t="e">
        <v>#N/A</v>
      </c>
      <c r="K307" s="2">
        <v>110024468128</v>
      </c>
      <c r="L307" t="s">
        <v>93</v>
      </c>
      <c r="M307" t="e">
        <v>#N/A</v>
      </c>
      <c r="N307" t="e">
        <v>#N/A</v>
      </c>
      <c r="O307" t="e">
        <v>#N/A</v>
      </c>
      <c r="P307" t="e">
        <v>#N/A</v>
      </c>
      <c r="Q307" t="e">
        <v>#N/A</v>
      </c>
      <c r="R307">
        <v>250</v>
      </c>
      <c r="S307">
        <v>3.3631958000000003E-2</v>
      </c>
      <c r="T307">
        <f t="shared" si="34"/>
        <v>1.3452783200000002E-4</v>
      </c>
      <c r="U307">
        <f t="shared" si="35"/>
        <v>1.6015218095238096E-3</v>
      </c>
      <c r="V307">
        <v>0</v>
      </c>
      <c r="W307" t="s">
        <v>95</v>
      </c>
      <c r="X307" t="s">
        <v>96</v>
      </c>
      <c r="Y307" t="s">
        <v>96</v>
      </c>
      <c r="Z307" t="s">
        <v>2077</v>
      </c>
      <c r="AA307" t="s">
        <v>2078</v>
      </c>
      <c r="AB307" s="3" t="s">
        <v>2079</v>
      </c>
      <c r="AC307" t="e">
        <v>#N/A</v>
      </c>
      <c r="AD307" t="s">
        <v>115</v>
      </c>
      <c r="AE307" t="s">
        <v>116</v>
      </c>
      <c r="AF307">
        <v>2021</v>
      </c>
      <c r="AG307" s="2">
        <v>110024468128</v>
      </c>
      <c r="AH307" s="2">
        <v>110024468128</v>
      </c>
      <c r="AL307">
        <v>2023</v>
      </c>
      <c r="AM307" s="1" t="s">
        <v>2079</v>
      </c>
      <c r="AN307" t="s">
        <v>2078</v>
      </c>
      <c r="AO307" t="s">
        <v>101</v>
      </c>
      <c r="AP307" t="s">
        <v>101</v>
      </c>
      <c r="AQ307">
        <v>4.8708166666666698E-2</v>
      </c>
      <c r="AR307" t="s">
        <v>102</v>
      </c>
      <c r="AS307">
        <v>4.8708166666666698E-2</v>
      </c>
      <c r="AT307">
        <v>7.5362736711666697E-2</v>
      </c>
      <c r="AU307">
        <v>6747170</v>
      </c>
      <c r="AV307" t="s">
        <v>2080</v>
      </c>
      <c r="AW307">
        <v>1</v>
      </c>
      <c r="AX307">
        <v>0</v>
      </c>
      <c r="AY307">
        <v>0</v>
      </c>
      <c r="AZ307">
        <v>0</v>
      </c>
      <c r="BA307">
        <v>0</v>
      </c>
      <c r="BB307">
        <v>0</v>
      </c>
      <c r="BC307">
        <v>0</v>
      </c>
      <c r="BD307">
        <v>0</v>
      </c>
      <c r="BE307">
        <v>0</v>
      </c>
      <c r="BF307">
        <v>0</v>
      </c>
      <c r="BG307">
        <v>0</v>
      </c>
      <c r="BH307">
        <v>0</v>
      </c>
      <c r="BI307">
        <v>0</v>
      </c>
      <c r="BJ307">
        <v>0</v>
      </c>
      <c r="BK307" t="s">
        <v>55</v>
      </c>
      <c r="BL307">
        <v>0</v>
      </c>
      <c r="BM307">
        <v>0</v>
      </c>
      <c r="BN307">
        <v>0</v>
      </c>
      <c r="BO307">
        <v>0</v>
      </c>
      <c r="BP307">
        <v>0</v>
      </c>
      <c r="BQ307">
        <v>0.18426096995517499</v>
      </c>
      <c r="BR307">
        <v>0.18426096995517499</v>
      </c>
      <c r="BS307" t="s">
        <v>176</v>
      </c>
      <c r="BT307">
        <v>0.18426096995517499</v>
      </c>
      <c r="BU307" t="s">
        <v>176</v>
      </c>
      <c r="BV307">
        <v>0.18426096995517499</v>
      </c>
      <c r="BW307" t="s">
        <v>176</v>
      </c>
      <c r="BX307" s="8">
        <f>($T307*'Conversion Factors'!$B$3)/($BV307*'Conversion Factors'!$B$4)</f>
        <v>0.73009401846048294</v>
      </c>
      <c r="BY307" s="8">
        <f>($T307*'Conversion Factors'!$B$3)/($BR307*'Conversion Factors'!$B$4)</f>
        <v>0.73009401846048294</v>
      </c>
      <c r="BZ307" s="8">
        <f>($T307*'Conversion Factors'!$B$3)/($BT307*'Conversion Factors'!$B$4)</f>
        <v>0.73009401846048294</v>
      </c>
      <c r="CA307" s="8">
        <f>($U307*'Conversion Factors'!$B$3)/($BV307*'Conversion Factors'!$B$4)</f>
        <v>8.691595457862892</v>
      </c>
      <c r="CB307" s="8">
        <f>($U307*'Conversion Factors'!$B$3)/($BR307*'Conversion Factors'!$B$4)</f>
        <v>8.691595457862892</v>
      </c>
      <c r="CC307" s="8">
        <f>($U307*'Conversion Factors'!$B$3)/($BT307*'Conversion Factors'!$B$4)</f>
        <v>8.691595457862892</v>
      </c>
      <c r="CD307" t="str">
        <f t="shared" si="36"/>
        <v>NO</v>
      </c>
      <c r="CE307" t="str">
        <f t="shared" si="37"/>
        <v>NO</v>
      </c>
      <c r="CF307" t="str">
        <f t="shared" si="40"/>
        <v>NO</v>
      </c>
      <c r="CG307" t="str">
        <f t="shared" si="41"/>
        <v>NO</v>
      </c>
      <c r="CH307" s="8">
        <f t="shared" si="38"/>
        <v>1.8107490537214357E-2</v>
      </c>
      <c r="CI307" t="str">
        <f t="shared" si="39"/>
        <v>NO</v>
      </c>
    </row>
    <row r="308" spans="1:87" x14ac:dyDescent="0.25">
      <c r="A308" s="2">
        <v>110027360629</v>
      </c>
      <c r="B308">
        <v>2019</v>
      </c>
      <c r="C308" t="s">
        <v>2081</v>
      </c>
      <c r="D308" t="s">
        <v>2082</v>
      </c>
      <c r="E308" t="s">
        <v>2083</v>
      </c>
      <c r="F308" t="s">
        <v>303</v>
      </c>
      <c r="G308">
        <v>48674</v>
      </c>
      <c r="H308">
        <v>43.606082999999998</v>
      </c>
      <c r="I308">
        <v>-84.219527999999997</v>
      </c>
      <c r="J308" t="e">
        <v>#N/A</v>
      </c>
      <c r="K308" s="2">
        <v>110027360629</v>
      </c>
      <c r="L308" t="s">
        <v>230</v>
      </c>
      <c r="M308">
        <v>2869</v>
      </c>
      <c r="N308" t="s">
        <v>124</v>
      </c>
      <c r="O308" t="e">
        <v>#N/A</v>
      </c>
      <c r="P308" t="e">
        <v>#N/A</v>
      </c>
      <c r="Q308" t="e">
        <v>#N/A</v>
      </c>
      <c r="R308">
        <v>350</v>
      </c>
      <c r="S308">
        <v>188.0272109</v>
      </c>
      <c r="T308">
        <f t="shared" si="34"/>
        <v>0.53722060257142856</v>
      </c>
      <c r="U308">
        <f t="shared" si="35"/>
        <v>8.9536767095238101</v>
      </c>
      <c r="V308">
        <v>0.16604084299999999</v>
      </c>
      <c r="W308" s="1" t="s">
        <v>2084</v>
      </c>
      <c r="X308">
        <v>28</v>
      </c>
      <c r="Y308" s="1" t="s">
        <v>2085</v>
      </c>
      <c r="Z308" t="s">
        <v>2086</v>
      </c>
      <c r="AA308" t="s">
        <v>2087</v>
      </c>
      <c r="AB308" s="2">
        <v>4080201000005</v>
      </c>
      <c r="AC308" t="e">
        <v>#N/A</v>
      </c>
      <c r="AD308" t="e">
        <v>#N/A</v>
      </c>
      <c r="AE308" t="e">
        <v>#N/A</v>
      </c>
      <c r="AF308">
        <v>2015</v>
      </c>
      <c r="AG308" s="2">
        <v>110027360629</v>
      </c>
      <c r="AH308" s="2">
        <v>110027360629</v>
      </c>
      <c r="AL308">
        <v>2023</v>
      </c>
      <c r="AM308" s="1" t="s">
        <v>2088</v>
      </c>
      <c r="AN308" t="s">
        <v>2087</v>
      </c>
      <c r="AO308" t="s">
        <v>101</v>
      </c>
      <c r="AP308" t="s">
        <v>101</v>
      </c>
      <c r="AQ308">
        <v>16.1741666666667</v>
      </c>
      <c r="AR308" t="s">
        <v>102</v>
      </c>
      <c r="AS308">
        <v>16.1741666666667</v>
      </c>
      <c r="AT308">
        <v>25.025155891666699</v>
      </c>
      <c r="AU308">
        <v>13048281</v>
      </c>
      <c r="AV308" t="s">
        <v>2089</v>
      </c>
      <c r="AW308">
        <v>6</v>
      </c>
      <c r="AX308">
        <v>2011.8679999999999</v>
      </c>
      <c r="AY308">
        <v>1764.36</v>
      </c>
      <c r="AZ308">
        <v>2067.0479999999998</v>
      </c>
      <c r="BA308">
        <v>4314.7150000000001</v>
      </c>
      <c r="BB308">
        <v>3982.152</v>
      </c>
      <c r="BC308">
        <v>2375.5859999999998</v>
      </c>
      <c r="BD308">
        <v>1590.0609999999999</v>
      </c>
      <c r="BE308">
        <v>791.3</v>
      </c>
      <c r="BF308">
        <v>784.14200000000005</v>
      </c>
      <c r="BG308">
        <v>1331.547</v>
      </c>
      <c r="BH308">
        <v>1380.153</v>
      </c>
      <c r="BI308">
        <v>1834.25</v>
      </c>
      <c r="BJ308">
        <v>1922.9010000000001</v>
      </c>
      <c r="BK308" t="s">
        <v>62</v>
      </c>
      <c r="BL308">
        <v>784.14200000000005</v>
      </c>
      <c r="BM308">
        <v>1917.2176039119799</v>
      </c>
      <c r="BN308">
        <v>1332.9518179561201</v>
      </c>
      <c r="BO308">
        <v>4918.9926650366797</v>
      </c>
      <c r="BP308">
        <v>3455.0347309021699</v>
      </c>
      <c r="BQ308">
        <v>61.186200224123901</v>
      </c>
      <c r="BR308">
        <v>1917.2176039119799</v>
      </c>
      <c r="BS308" t="s">
        <v>104</v>
      </c>
      <c r="BT308">
        <v>3455.0347309021699</v>
      </c>
      <c r="BU308" t="s">
        <v>105</v>
      </c>
      <c r="BV308">
        <v>1332.9518179561201</v>
      </c>
      <c r="BW308" t="s">
        <v>106</v>
      </c>
      <c r="BX308" s="8">
        <f>($T308*'Conversion Factors'!$B$3)/($BV308*'Conversion Factors'!$B$4)</f>
        <v>0.40303077375683022</v>
      </c>
      <c r="BY308" s="8">
        <f>($T308*'Conversion Factors'!$B$3)/($BR308*'Conversion Factors'!$B$4)</f>
        <v>0.28020846536942839</v>
      </c>
      <c r="BZ308" s="8">
        <f>($T308*'Conversion Factors'!$B$3)/($BT308*'Conversion Factors'!$B$4)</f>
        <v>0.15548920471521596</v>
      </c>
      <c r="CA308" s="8">
        <f>($U308*'Conversion Factors'!$B$3)/($BV308*'Conversion Factors'!$B$4)</f>
        <v>6.7171795626138371</v>
      </c>
      <c r="CB308" s="8">
        <f>($U308*'Conversion Factors'!$B$3)/($BR308*'Conversion Factors'!$B$4)</f>
        <v>4.6701410894904738</v>
      </c>
      <c r="CC308" s="8">
        <f>($U308*'Conversion Factors'!$B$3)/($BT308*'Conversion Factors'!$B$4)</f>
        <v>2.5914867452535995</v>
      </c>
      <c r="CD308" t="str">
        <f t="shared" si="36"/>
        <v>NO</v>
      </c>
      <c r="CE308" t="str">
        <f t="shared" si="37"/>
        <v>NO</v>
      </c>
      <c r="CF308" t="str">
        <f t="shared" si="40"/>
        <v>NO</v>
      </c>
      <c r="CG308" t="str">
        <f t="shared" si="41"/>
        <v>NO</v>
      </c>
      <c r="CH308" s="8">
        <f t="shared" si="38"/>
        <v>1.3994124088778826E-2</v>
      </c>
      <c r="CI308" t="str">
        <f t="shared" si="39"/>
        <v>NO</v>
      </c>
    </row>
    <row r="309" spans="1:87" x14ac:dyDescent="0.25">
      <c r="A309" s="2">
        <v>110027363252</v>
      </c>
      <c r="B309">
        <v>2015</v>
      </c>
      <c r="C309" t="s">
        <v>2090</v>
      </c>
      <c r="D309" t="s">
        <v>2091</v>
      </c>
      <c r="E309" t="s">
        <v>2092</v>
      </c>
      <c r="F309" t="s">
        <v>455</v>
      </c>
      <c r="G309">
        <v>92008</v>
      </c>
      <c r="H309">
        <v>33.139895000000003</v>
      </c>
      <c r="I309">
        <v>-117.339645</v>
      </c>
      <c r="J309" t="e">
        <v>#N/A</v>
      </c>
      <c r="K309" s="2">
        <v>110027363252</v>
      </c>
      <c r="L309" t="s">
        <v>352</v>
      </c>
      <c r="M309">
        <v>4941</v>
      </c>
      <c r="N309" t="s">
        <v>574</v>
      </c>
      <c r="O309" t="e">
        <v>#N/A</v>
      </c>
      <c r="P309" t="e">
        <v>#N/A</v>
      </c>
      <c r="Q309" t="e">
        <v>#N/A</v>
      </c>
      <c r="R309">
        <v>365</v>
      </c>
      <c r="S309">
        <v>150.53196320000001</v>
      </c>
      <c r="T309">
        <f t="shared" si="34"/>
        <v>0.41241633753424661</v>
      </c>
      <c r="U309">
        <f t="shared" si="35"/>
        <v>7.1681887238095241</v>
      </c>
      <c r="V309">
        <v>0</v>
      </c>
      <c r="W309" t="s">
        <v>95</v>
      </c>
      <c r="X309" t="s">
        <v>96</v>
      </c>
      <c r="Y309" t="s">
        <v>96</v>
      </c>
      <c r="Z309" t="s">
        <v>2093</v>
      </c>
      <c r="AA309" t="s">
        <v>905</v>
      </c>
      <c r="AB309" s="2">
        <v>18070303000019</v>
      </c>
      <c r="AC309" t="e">
        <v>#N/A</v>
      </c>
      <c r="AD309" t="s">
        <v>148</v>
      </c>
      <c r="AE309" t="s">
        <v>116</v>
      </c>
      <c r="AF309">
        <v>2015</v>
      </c>
      <c r="AG309" s="2">
        <v>110027363252</v>
      </c>
      <c r="AH309" s="2">
        <v>110027363252</v>
      </c>
      <c r="AL309">
        <v>2023</v>
      </c>
      <c r="AM309">
        <v>18070303000019</v>
      </c>
      <c r="AN309" t="s">
        <v>905</v>
      </c>
      <c r="AO309">
        <v>330</v>
      </c>
      <c r="AP309" t="s">
        <v>101</v>
      </c>
      <c r="AQ309">
        <v>4.7895088538999797</v>
      </c>
      <c r="AR309" t="s">
        <v>102</v>
      </c>
      <c r="AS309">
        <v>4.7895088538999797</v>
      </c>
      <c r="AT309">
        <v>7.4104717840196699</v>
      </c>
      <c r="AU309">
        <v>20342643</v>
      </c>
      <c r="AV309" t="s">
        <v>101</v>
      </c>
      <c r="AW309">
        <v>-9</v>
      </c>
      <c r="AX309">
        <v>1.0999999999999999E-2</v>
      </c>
      <c r="AY309">
        <v>9.5000000000000001E-2</v>
      </c>
      <c r="AZ309">
        <v>5.3999999999999999E-2</v>
      </c>
      <c r="BA309">
        <v>2.7E-2</v>
      </c>
      <c r="BB309">
        <v>6.0000000000000001E-3</v>
      </c>
      <c r="BC309">
        <v>0</v>
      </c>
      <c r="BD309">
        <v>0</v>
      </c>
      <c r="BE309">
        <v>0</v>
      </c>
      <c r="BF309">
        <v>0</v>
      </c>
      <c r="BG309">
        <v>0</v>
      </c>
      <c r="BH309">
        <v>1.0999999999999999E-2</v>
      </c>
      <c r="BI309">
        <v>2.9000000000000001E-2</v>
      </c>
      <c r="BJ309">
        <v>9.4E-2</v>
      </c>
      <c r="BK309" t="s">
        <v>101</v>
      </c>
      <c r="BL309" t="s">
        <v>101</v>
      </c>
      <c r="BM309" t="s">
        <v>101</v>
      </c>
      <c r="BN309" t="s">
        <v>101</v>
      </c>
      <c r="BO309" t="s">
        <v>101</v>
      </c>
      <c r="BP309" t="s">
        <v>101</v>
      </c>
      <c r="BQ309" t="s">
        <v>101</v>
      </c>
      <c r="BR309" t="s">
        <v>101</v>
      </c>
      <c r="BS309" t="s">
        <v>129</v>
      </c>
      <c r="BT309" t="s">
        <v>101</v>
      </c>
      <c r="BU309" t="s">
        <v>129</v>
      </c>
      <c r="BV309" t="s">
        <v>101</v>
      </c>
      <c r="BW309" t="s">
        <v>129</v>
      </c>
      <c r="BX309" t="s">
        <v>101</v>
      </c>
      <c r="BY309" t="s">
        <v>101</v>
      </c>
      <c r="BZ309" t="s">
        <v>101</v>
      </c>
      <c r="CA309" t="s">
        <v>101</v>
      </c>
      <c r="CB309" t="s">
        <v>101</v>
      </c>
      <c r="CC309" t="s">
        <v>101</v>
      </c>
      <c r="CD309" t="s">
        <v>101</v>
      </c>
      <c r="CE309" t="s">
        <v>101</v>
      </c>
      <c r="CF309" t="s">
        <v>101</v>
      </c>
      <c r="CG309" t="s">
        <v>101</v>
      </c>
      <c r="CH309" t="s">
        <v>101</v>
      </c>
      <c r="CI309" t="s">
        <v>101</v>
      </c>
    </row>
    <row r="310" spans="1:87" x14ac:dyDescent="0.25">
      <c r="A310" s="2">
        <v>110027373072</v>
      </c>
      <c r="B310">
        <v>2018</v>
      </c>
      <c r="C310" t="s">
        <v>2094</v>
      </c>
      <c r="D310" t="s">
        <v>2095</v>
      </c>
      <c r="E310" t="s">
        <v>277</v>
      </c>
      <c r="F310" t="s">
        <v>259</v>
      </c>
      <c r="G310">
        <v>42029</v>
      </c>
      <c r="H310">
        <v>37.051110999999999</v>
      </c>
      <c r="I310">
        <v>-88.334166999999994</v>
      </c>
      <c r="J310" t="s">
        <v>2096</v>
      </c>
      <c r="K310" s="2">
        <v>110027373072</v>
      </c>
      <c r="L310" t="s">
        <v>230</v>
      </c>
      <c r="M310">
        <v>2812</v>
      </c>
      <c r="N310" t="s">
        <v>163</v>
      </c>
      <c r="O310" t="e">
        <v>#N/A</v>
      </c>
      <c r="P310" t="e">
        <v>#N/A</v>
      </c>
      <c r="Q310" t="e">
        <v>#N/A</v>
      </c>
      <c r="R310">
        <v>350</v>
      </c>
      <c r="S310">
        <v>1190.070205</v>
      </c>
      <c r="T310">
        <f t="shared" si="34"/>
        <v>3.4002005857142859</v>
      </c>
      <c r="U310">
        <f t="shared" si="35"/>
        <v>56.670009761904758</v>
      </c>
      <c r="V310">
        <v>0</v>
      </c>
      <c r="W310" t="s">
        <v>95</v>
      </c>
      <c r="X310" t="s">
        <v>96</v>
      </c>
      <c r="Y310" t="s">
        <v>96</v>
      </c>
      <c r="Z310" t="s">
        <v>2097</v>
      </c>
      <c r="AA310" t="s">
        <v>2098</v>
      </c>
      <c r="AB310" s="2">
        <v>6040006000172</v>
      </c>
      <c r="AC310" t="e">
        <v>#N/A</v>
      </c>
      <c r="AD310" t="e">
        <v>#N/A</v>
      </c>
      <c r="AE310" t="e">
        <v>#N/A</v>
      </c>
      <c r="AF310">
        <v>2015</v>
      </c>
      <c r="AG310" s="2">
        <v>110027373072</v>
      </c>
      <c r="AH310" s="2">
        <v>110027373072</v>
      </c>
      <c r="AL310">
        <v>2023</v>
      </c>
      <c r="AM310" s="1" t="s">
        <v>2099</v>
      </c>
      <c r="AN310" t="s">
        <v>2098</v>
      </c>
      <c r="AO310">
        <v>8.64</v>
      </c>
      <c r="AP310">
        <v>2.8488000000000002</v>
      </c>
      <c r="AQ310">
        <v>1.2980694444444401</v>
      </c>
      <c r="AR310" t="s">
        <v>102</v>
      </c>
      <c r="AS310">
        <v>2.8488000000000002</v>
      </c>
      <c r="AT310">
        <v>4.4077488239999996</v>
      </c>
      <c r="AU310">
        <v>936040016</v>
      </c>
      <c r="AV310" t="s">
        <v>2100</v>
      </c>
      <c r="AW310">
        <v>8</v>
      </c>
      <c r="AX310">
        <v>69217.527000000002</v>
      </c>
      <c r="AY310">
        <v>110868.92</v>
      </c>
      <c r="AZ310">
        <v>105841.192</v>
      </c>
      <c r="BA310">
        <v>112213.094</v>
      </c>
      <c r="BB310">
        <v>75050.937000000005</v>
      </c>
      <c r="BC310">
        <v>63446.044000000002</v>
      </c>
      <c r="BD310">
        <v>52434.012000000002</v>
      </c>
      <c r="BE310">
        <v>44821.2</v>
      </c>
      <c r="BF310">
        <v>40979.629000000001</v>
      </c>
      <c r="BG310">
        <v>36760.911999999997</v>
      </c>
      <c r="BH310">
        <v>40487.464</v>
      </c>
      <c r="BI310">
        <v>54150.502</v>
      </c>
      <c r="BJ310">
        <v>91842.706999999995</v>
      </c>
      <c r="BK310" t="s">
        <v>63</v>
      </c>
      <c r="BL310">
        <v>36760.911999999997</v>
      </c>
      <c r="BM310">
        <v>89879.980440097803</v>
      </c>
      <c r="BN310">
        <v>71552.516990035496</v>
      </c>
      <c r="BO310">
        <v>169236.00733496301</v>
      </c>
      <c r="BP310">
        <v>166007.39835008301</v>
      </c>
      <c r="BQ310">
        <v>10.776891990220101</v>
      </c>
      <c r="BR310">
        <v>89879.980440097803</v>
      </c>
      <c r="BS310" t="s">
        <v>104</v>
      </c>
      <c r="BT310">
        <v>166007.39835008301</v>
      </c>
      <c r="BU310" t="s">
        <v>105</v>
      </c>
      <c r="BV310">
        <v>71552.516990035496</v>
      </c>
      <c r="BW310" t="s">
        <v>106</v>
      </c>
      <c r="BX310" s="8">
        <f>($T310*'Conversion Factors'!$B$3)/($BV310*'Conversion Factors'!$B$4)</f>
        <v>4.7520349091113072E-2</v>
      </c>
      <c r="BY310" s="8">
        <f>($T310*'Conversion Factors'!$B$3)/($BR310*'Conversion Factors'!$B$4)</f>
        <v>3.7830455336830132E-2</v>
      </c>
      <c r="BZ310" s="8">
        <f>($T310*'Conversion Factors'!$B$3)/($BT310*'Conversion Factors'!$B$4)</f>
        <v>2.0482223199136024E-2</v>
      </c>
      <c r="CA310" s="8">
        <f>($U310*'Conversion Factors'!$B$3)/($BV310*'Conversion Factors'!$B$4)</f>
        <v>0.79200581818521776</v>
      </c>
      <c r="CB310" s="8">
        <f>($U310*'Conversion Factors'!$B$3)/($BR310*'Conversion Factors'!$B$4)</f>
        <v>0.63050758894716874</v>
      </c>
      <c r="CC310" s="8">
        <f>($U310*'Conversion Factors'!$B$3)/($BT310*'Conversion Factors'!$B$4)</f>
        <v>0.34137038665226704</v>
      </c>
      <c r="CD310" t="str">
        <f t="shared" si="36"/>
        <v>NO</v>
      </c>
      <c r="CE310" t="str">
        <f t="shared" si="37"/>
        <v>NO</v>
      </c>
      <c r="CF310" t="str">
        <f t="shared" si="40"/>
        <v>NO</v>
      </c>
      <c r="CG310" t="str">
        <f t="shared" si="41"/>
        <v>NO</v>
      </c>
      <c r="CH310" s="8">
        <f t="shared" si="38"/>
        <v>1.6500121212192037E-3</v>
      </c>
      <c r="CI310" t="str">
        <f t="shared" si="39"/>
        <v>NO</v>
      </c>
    </row>
    <row r="311" spans="1:87" x14ac:dyDescent="0.25">
      <c r="A311" s="2">
        <v>110027858432</v>
      </c>
      <c r="B311">
        <v>2021</v>
      </c>
      <c r="C311" t="s">
        <v>2101</v>
      </c>
      <c r="D311" t="s">
        <v>2102</v>
      </c>
      <c r="E311" t="s">
        <v>2103</v>
      </c>
      <c r="F311" t="s">
        <v>455</v>
      </c>
      <c r="G311">
        <v>95228</v>
      </c>
      <c r="H311">
        <v>37.908380000000001</v>
      </c>
      <c r="I311">
        <v>-120.61605</v>
      </c>
      <c r="J311" t="e">
        <v>#N/A</v>
      </c>
      <c r="K311" s="2">
        <v>110027858432</v>
      </c>
      <c r="L311" t="s">
        <v>352</v>
      </c>
      <c r="M311">
        <v>4952</v>
      </c>
      <c r="N311" t="s">
        <v>353</v>
      </c>
      <c r="O311" t="e">
        <v>#N/A</v>
      </c>
      <c r="P311" t="e">
        <v>#N/A</v>
      </c>
      <c r="Q311" t="e">
        <v>#N/A</v>
      </c>
      <c r="R311">
        <v>365</v>
      </c>
      <c r="S311">
        <v>0.168200669</v>
      </c>
      <c r="T311">
        <f t="shared" si="34"/>
        <v>4.608237506849315E-4</v>
      </c>
      <c r="U311">
        <f t="shared" si="35"/>
        <v>8.0095556666666661E-3</v>
      </c>
      <c r="V311">
        <v>0</v>
      </c>
      <c r="W311" t="s">
        <v>95</v>
      </c>
      <c r="X311" t="s">
        <v>96</v>
      </c>
      <c r="Y311" t="s">
        <v>96</v>
      </c>
      <c r="Z311" t="s">
        <v>2104</v>
      </c>
      <c r="AA311" t="s">
        <v>2105</v>
      </c>
      <c r="AB311" s="2">
        <v>18040051003613</v>
      </c>
      <c r="AC311" t="e">
        <v>#N/A</v>
      </c>
      <c r="AD311" t="s">
        <v>115</v>
      </c>
      <c r="AE311" t="s">
        <v>352</v>
      </c>
      <c r="AF311">
        <v>2021</v>
      </c>
      <c r="AG311" s="2">
        <v>110027858432</v>
      </c>
      <c r="AH311" s="2">
        <v>110027858432</v>
      </c>
      <c r="AL311">
        <v>2023</v>
      </c>
      <c r="AM311">
        <v>18040051003613</v>
      </c>
      <c r="AN311" t="s">
        <v>2105</v>
      </c>
      <c r="AO311">
        <v>0.95</v>
      </c>
      <c r="AP311">
        <v>0.17</v>
      </c>
      <c r="AQ311">
        <v>0.199883333333333</v>
      </c>
      <c r="AR311" t="s">
        <v>102</v>
      </c>
      <c r="AS311">
        <v>0.17</v>
      </c>
      <c r="AT311">
        <v>0.26302910000000002</v>
      </c>
      <c r="AU311">
        <v>2822890</v>
      </c>
      <c r="AV311" t="s">
        <v>101</v>
      </c>
      <c r="AW311">
        <v>1</v>
      </c>
      <c r="AX311">
        <v>0.11799999999999999</v>
      </c>
      <c r="AY311">
        <v>0.17</v>
      </c>
      <c r="AZ311">
        <v>0.61299999999999999</v>
      </c>
      <c r="BA311">
        <v>0.44800000000000001</v>
      </c>
      <c r="BB311">
        <v>0.188</v>
      </c>
      <c r="BC311">
        <v>5.8999999999999997E-2</v>
      </c>
      <c r="BD311">
        <v>4.5999999999999999E-2</v>
      </c>
      <c r="BE311">
        <v>3.4000000000000002E-2</v>
      </c>
      <c r="BF311">
        <v>6.0000000000000001E-3</v>
      </c>
      <c r="BG311">
        <v>1.7000000000000001E-2</v>
      </c>
      <c r="BH311">
        <v>0.02</v>
      </c>
      <c r="BI311">
        <v>0.08</v>
      </c>
      <c r="BJ311">
        <v>0.151</v>
      </c>
      <c r="BK311" t="s">
        <v>62</v>
      </c>
      <c r="BL311">
        <v>6.0000000000000001E-3</v>
      </c>
      <c r="BM311">
        <v>1.46699266503667E-2</v>
      </c>
      <c r="BN311">
        <v>6.7371965201752796E-3</v>
      </c>
      <c r="BO311">
        <v>0.28850855745721299</v>
      </c>
      <c r="BP311">
        <v>4.1046204193267002E-2</v>
      </c>
      <c r="BQ311">
        <v>0.64310293398533003</v>
      </c>
      <c r="BR311">
        <v>0.64310293398533003</v>
      </c>
      <c r="BS311" t="s">
        <v>176</v>
      </c>
      <c r="BT311">
        <v>0.64310293398533003</v>
      </c>
      <c r="BU311" t="s">
        <v>176</v>
      </c>
      <c r="BV311">
        <v>0.64310293398533003</v>
      </c>
      <c r="BW311" t="s">
        <v>176</v>
      </c>
      <c r="BX311" s="8">
        <f>($T311*'Conversion Factors'!$B$3)/($BV311*'Conversion Factors'!$B$4)</f>
        <v>0.71656297356504284</v>
      </c>
      <c r="BY311" s="8">
        <f>($T311*'Conversion Factors'!$B$3)/($BR311*'Conversion Factors'!$B$4)</f>
        <v>0.71656297356504284</v>
      </c>
      <c r="BZ311" s="8">
        <f>($T311*'Conversion Factors'!$B$3)/($BT311*'Conversion Factors'!$B$4)</f>
        <v>0.71656297356504284</v>
      </c>
      <c r="CA311" s="8">
        <f>($U311*'Conversion Factors'!$B$3)/($BV311*'Conversion Factors'!$B$4)</f>
        <v>12.454546921487648</v>
      </c>
      <c r="CB311" s="8">
        <f>($U311*'Conversion Factors'!$B$3)/($BR311*'Conversion Factors'!$B$4)</f>
        <v>12.454546921487648</v>
      </c>
      <c r="CC311" s="8">
        <f>($U311*'Conversion Factors'!$B$3)/($BT311*'Conversion Factors'!$B$4)</f>
        <v>12.454546921487648</v>
      </c>
      <c r="CD311" t="str">
        <f t="shared" si="36"/>
        <v>NO</v>
      </c>
      <c r="CE311" t="str">
        <f t="shared" si="37"/>
        <v>NO</v>
      </c>
      <c r="CF311" t="str">
        <f t="shared" si="40"/>
        <v>NO</v>
      </c>
      <c r="CG311" t="str">
        <f t="shared" si="41"/>
        <v>NO</v>
      </c>
      <c r="CH311" s="8">
        <f t="shared" si="38"/>
        <v>2.5946972753099266E-2</v>
      </c>
      <c r="CI311" t="str">
        <f t="shared" si="39"/>
        <v>NO</v>
      </c>
    </row>
    <row r="312" spans="1:87" x14ac:dyDescent="0.25">
      <c r="A312" s="2">
        <v>110028004175</v>
      </c>
      <c r="B312">
        <v>2018</v>
      </c>
      <c r="C312" t="s">
        <v>2106</v>
      </c>
      <c r="D312" t="s">
        <v>2107</v>
      </c>
      <c r="E312" t="s">
        <v>2108</v>
      </c>
      <c r="F312" t="s">
        <v>455</v>
      </c>
      <c r="G312">
        <v>90061</v>
      </c>
      <c r="H312">
        <v>33.907359999999997</v>
      </c>
      <c r="I312">
        <v>-118.2784</v>
      </c>
      <c r="J312" t="e">
        <v>#N/A</v>
      </c>
      <c r="K312" s="2">
        <v>110028004175</v>
      </c>
      <c r="L312" t="s">
        <v>467</v>
      </c>
      <c r="M312">
        <v>2992</v>
      </c>
      <c r="N312" t="s">
        <v>2109</v>
      </c>
      <c r="O312" t="e">
        <v>#N/A</v>
      </c>
      <c r="P312" t="e">
        <v>#N/A</v>
      </c>
      <c r="Q312" t="e">
        <v>#N/A</v>
      </c>
      <c r="R312">
        <v>250</v>
      </c>
      <c r="S312">
        <v>1.319356E-3</v>
      </c>
      <c r="T312">
        <f t="shared" si="34"/>
        <v>5.2774240000000003E-6</v>
      </c>
      <c r="U312">
        <f t="shared" si="35"/>
        <v>6.2826476190476195E-5</v>
      </c>
      <c r="V312">
        <v>0</v>
      </c>
      <c r="W312" t="s">
        <v>95</v>
      </c>
      <c r="X312" t="s">
        <v>96</v>
      </c>
      <c r="Y312" t="s">
        <v>96</v>
      </c>
      <c r="Z312" t="s">
        <v>2110</v>
      </c>
      <c r="AA312" t="s">
        <v>2111</v>
      </c>
      <c r="AB312" s="2">
        <v>18070105000116</v>
      </c>
      <c r="AC312" t="e">
        <v>#N/A</v>
      </c>
      <c r="AD312" t="s">
        <v>148</v>
      </c>
      <c r="AE312" t="s">
        <v>116</v>
      </c>
      <c r="AF312">
        <v>2015</v>
      </c>
      <c r="AG312" s="2">
        <v>110028004175</v>
      </c>
      <c r="AH312" s="2">
        <v>110028004175</v>
      </c>
      <c r="AL312">
        <v>2023</v>
      </c>
      <c r="AM312">
        <v>18070105000116</v>
      </c>
      <c r="AN312" t="s">
        <v>2111</v>
      </c>
      <c r="AO312">
        <v>1.65</v>
      </c>
      <c r="AP312">
        <v>1.65</v>
      </c>
      <c r="AQ312" t="s">
        <v>101</v>
      </c>
      <c r="AR312" t="s">
        <v>102</v>
      </c>
      <c r="AS312">
        <v>1.65</v>
      </c>
      <c r="AT312">
        <v>2.5529294999999999</v>
      </c>
      <c r="AU312">
        <v>22518272</v>
      </c>
      <c r="AV312" t="s">
        <v>2112</v>
      </c>
      <c r="AW312">
        <v>1</v>
      </c>
      <c r="AX312">
        <v>1.115</v>
      </c>
      <c r="AY312">
        <v>6.5279999999999996</v>
      </c>
      <c r="AZ312">
        <v>5.1950000000000003</v>
      </c>
      <c r="BA312">
        <v>2.7639999999999998</v>
      </c>
      <c r="BB312">
        <v>0.66700000000000004</v>
      </c>
      <c r="BC312">
        <v>0</v>
      </c>
      <c r="BD312">
        <v>0</v>
      </c>
      <c r="BE312">
        <v>0</v>
      </c>
      <c r="BF312">
        <v>0</v>
      </c>
      <c r="BG312">
        <v>0</v>
      </c>
      <c r="BH312">
        <v>0</v>
      </c>
      <c r="BI312">
        <v>1.76</v>
      </c>
      <c r="BJ312">
        <v>3.98</v>
      </c>
      <c r="BK312" t="s">
        <v>59</v>
      </c>
      <c r="BL312">
        <v>0.66700000000000004</v>
      </c>
      <c r="BM312">
        <v>1.6308068459657701</v>
      </c>
      <c r="BN312">
        <v>0.88404038397151197</v>
      </c>
      <c r="BO312">
        <v>2.7261613691931501</v>
      </c>
      <c r="BP312">
        <v>1.7529353484030299</v>
      </c>
      <c r="BQ312">
        <v>6.2418814180929099</v>
      </c>
      <c r="BR312">
        <v>6.2418814180929099</v>
      </c>
      <c r="BS312" t="s">
        <v>176</v>
      </c>
      <c r="BT312">
        <v>6.2418814180929099</v>
      </c>
      <c r="BU312" t="s">
        <v>176</v>
      </c>
      <c r="BV312">
        <v>6.2418814180929099</v>
      </c>
      <c r="BW312" t="s">
        <v>176</v>
      </c>
      <c r="BX312" s="8">
        <f>($T312*'Conversion Factors'!$B$3)/($BV312*'Conversion Factors'!$B$4)</f>
        <v>8.4548610370948349E-4</v>
      </c>
      <c r="BY312" s="8">
        <f>($T312*'Conversion Factors'!$B$3)/($BR312*'Conversion Factors'!$B$4)</f>
        <v>8.4548610370948349E-4</v>
      </c>
      <c r="BZ312" s="8">
        <f>($T312*'Conversion Factors'!$B$3)/($BT312*'Conversion Factors'!$B$4)</f>
        <v>8.4548610370948349E-4</v>
      </c>
      <c r="CA312" s="8">
        <f>($U312*'Conversion Factors'!$B$3)/($BV312*'Conversion Factors'!$B$4)</f>
        <v>1.0065310758446234E-2</v>
      </c>
      <c r="CB312" s="8">
        <f>($U312*'Conversion Factors'!$B$3)/($BR312*'Conversion Factors'!$B$4)</f>
        <v>1.0065310758446234E-2</v>
      </c>
      <c r="CC312" s="8">
        <f>($U312*'Conversion Factors'!$B$3)/($BT312*'Conversion Factors'!$B$4)</f>
        <v>1.0065310758446234E-2</v>
      </c>
      <c r="CD312" t="str">
        <f t="shared" si="36"/>
        <v>NO</v>
      </c>
      <c r="CE312" t="str">
        <f t="shared" si="37"/>
        <v>NO</v>
      </c>
      <c r="CF312" t="str">
        <f t="shared" si="40"/>
        <v>NO</v>
      </c>
      <c r="CG312" t="str">
        <f t="shared" si="41"/>
        <v>NO</v>
      </c>
      <c r="CH312" s="8">
        <f t="shared" si="38"/>
        <v>2.0969397413429654E-5</v>
      </c>
      <c r="CI312" t="str">
        <f t="shared" si="39"/>
        <v>NO</v>
      </c>
    </row>
    <row r="313" spans="1:87" x14ac:dyDescent="0.25">
      <c r="A313" s="2">
        <v>110028190419</v>
      </c>
      <c r="B313">
        <v>2015</v>
      </c>
      <c r="C313" t="s">
        <v>2113</v>
      </c>
      <c r="D313" t="s">
        <v>2114</v>
      </c>
      <c r="E313" t="s">
        <v>2115</v>
      </c>
      <c r="F313" t="s">
        <v>548</v>
      </c>
      <c r="G313">
        <v>85648</v>
      </c>
      <c r="H313">
        <v>31.456666999999999</v>
      </c>
      <c r="I313">
        <v>-110.968056</v>
      </c>
      <c r="J313" t="e">
        <v>#N/A</v>
      </c>
      <c r="K313" s="2">
        <v>110028190419</v>
      </c>
      <c r="L313" t="s">
        <v>352</v>
      </c>
      <c r="M313">
        <v>4952</v>
      </c>
      <c r="N313" t="s">
        <v>353</v>
      </c>
      <c r="O313" t="e">
        <v>#N/A</v>
      </c>
      <c r="P313" t="e">
        <v>#N/A</v>
      </c>
      <c r="Q313" t="e">
        <v>#N/A</v>
      </c>
      <c r="R313">
        <v>365</v>
      </c>
      <c r="S313">
        <v>19.451872000000002</v>
      </c>
      <c r="T313">
        <f t="shared" si="34"/>
        <v>5.3292800000000001E-2</v>
      </c>
      <c r="U313">
        <f t="shared" si="35"/>
        <v>0.92627961904761913</v>
      </c>
      <c r="V313">
        <v>0</v>
      </c>
      <c r="W313" t="s">
        <v>95</v>
      </c>
      <c r="X313" t="s">
        <v>96</v>
      </c>
      <c r="Y313" t="s">
        <v>96</v>
      </c>
      <c r="Z313" t="s">
        <v>2116</v>
      </c>
      <c r="AA313" t="e">
        <v>#N/A</v>
      </c>
      <c r="AB313" s="2">
        <v>15010001000530</v>
      </c>
      <c r="AC313" t="e">
        <v>#N/A</v>
      </c>
      <c r="AD313" t="s">
        <v>148</v>
      </c>
      <c r="AE313" t="s">
        <v>116</v>
      </c>
      <c r="AF313">
        <v>2015</v>
      </c>
      <c r="AG313" s="2">
        <v>110028190419</v>
      </c>
      <c r="AH313" s="2">
        <v>110028190419</v>
      </c>
      <c r="AL313">
        <v>2023</v>
      </c>
      <c r="AM313">
        <v>15010001000530</v>
      </c>
      <c r="AO313">
        <v>17</v>
      </c>
      <c r="AP313" t="s">
        <v>101</v>
      </c>
      <c r="AQ313">
        <v>13.204166666666699</v>
      </c>
      <c r="AR313" t="s">
        <v>102</v>
      </c>
      <c r="AS313">
        <v>13.204166666666699</v>
      </c>
      <c r="AT313">
        <v>20.429882791666699</v>
      </c>
      <c r="AU313">
        <v>20733341</v>
      </c>
      <c r="AV313" t="s">
        <v>101</v>
      </c>
      <c r="AW313">
        <v>3</v>
      </c>
      <c r="AX313">
        <v>0.19400000000000001</v>
      </c>
      <c r="AY313">
        <v>2.8039999999999998</v>
      </c>
      <c r="AZ313">
        <v>1.4</v>
      </c>
      <c r="BA313">
        <v>0.38700000000000001</v>
      </c>
      <c r="BB313">
        <v>0.25600000000000001</v>
      </c>
      <c r="BC313">
        <v>8.4000000000000005E-2</v>
      </c>
      <c r="BD313">
        <v>2.5000000000000001E-2</v>
      </c>
      <c r="BE313">
        <v>4.3999999999999997E-2</v>
      </c>
      <c r="BF313">
        <v>0.155</v>
      </c>
      <c r="BG313">
        <v>0.11</v>
      </c>
      <c r="BH313">
        <v>0.39200000000000002</v>
      </c>
      <c r="BI313">
        <v>0.52800000000000002</v>
      </c>
      <c r="BJ313">
        <v>0</v>
      </c>
      <c r="BK313" t="s">
        <v>66</v>
      </c>
      <c r="BL313">
        <v>2.5000000000000001E-2</v>
      </c>
      <c r="BM313">
        <v>6.1124694376528101E-2</v>
      </c>
      <c r="BN313">
        <v>2.9517837546127201E-2</v>
      </c>
      <c r="BO313">
        <v>0.47432762836185799</v>
      </c>
      <c r="BP313">
        <v>0.117373260283339</v>
      </c>
      <c r="BQ313">
        <v>49.950813671556702</v>
      </c>
      <c r="BR313">
        <v>49.950813671556702</v>
      </c>
      <c r="BS313" t="s">
        <v>176</v>
      </c>
      <c r="BT313">
        <v>49.950813671556702</v>
      </c>
      <c r="BU313" t="s">
        <v>176</v>
      </c>
      <c r="BV313">
        <v>49.950813671556702</v>
      </c>
      <c r="BW313" t="s">
        <v>176</v>
      </c>
      <c r="BX313" s="8">
        <f>($T313*'Conversion Factors'!$B$3)/($BV313*'Conversion Factors'!$B$4)</f>
        <v>1.0669055433294434</v>
      </c>
      <c r="BY313" s="8">
        <f>($T313*'Conversion Factors'!$B$3)/($BR313*'Conversion Factors'!$B$4)</f>
        <v>1.0669055433294434</v>
      </c>
      <c r="BZ313" s="8">
        <f>($T313*'Conversion Factors'!$B$3)/($BT313*'Conversion Factors'!$B$4)</f>
        <v>1.0669055433294434</v>
      </c>
      <c r="CA313" s="8">
        <f>($U313*'Conversion Factors'!$B$3)/($BV313*'Conversion Factors'!$B$4)</f>
        <v>18.543834443583187</v>
      </c>
      <c r="CB313" s="8">
        <f>($U313*'Conversion Factors'!$B$3)/($BR313*'Conversion Factors'!$B$4)</f>
        <v>18.543834443583187</v>
      </c>
      <c r="CC313" s="8">
        <f>($U313*'Conversion Factors'!$B$3)/($BT313*'Conversion Factors'!$B$4)</f>
        <v>18.543834443583187</v>
      </c>
      <c r="CD313" t="str">
        <f t="shared" si="36"/>
        <v>NO</v>
      </c>
      <c r="CE313" t="str">
        <f t="shared" si="37"/>
        <v>NO</v>
      </c>
      <c r="CF313" t="str">
        <f t="shared" si="40"/>
        <v>NO</v>
      </c>
      <c r="CG313" t="str">
        <f t="shared" si="41"/>
        <v>NO</v>
      </c>
      <c r="CH313" s="8">
        <f t="shared" si="38"/>
        <v>3.863298842413164E-2</v>
      </c>
      <c r="CI313" t="str">
        <f t="shared" si="39"/>
        <v>NO</v>
      </c>
    </row>
    <row r="314" spans="1:87" x14ac:dyDescent="0.25">
      <c r="A314" s="2">
        <v>110028243791</v>
      </c>
      <c r="B314">
        <v>2019</v>
      </c>
      <c r="C314" t="s">
        <v>2117</v>
      </c>
      <c r="D314" t="s">
        <v>2118</v>
      </c>
      <c r="E314" t="s">
        <v>212</v>
      </c>
      <c r="F314" t="s">
        <v>455</v>
      </c>
      <c r="G314">
        <v>90744</v>
      </c>
      <c r="H314">
        <v>33.791108999999999</v>
      </c>
      <c r="I314">
        <v>-118.244609</v>
      </c>
      <c r="J314" t="e">
        <v>#N/A</v>
      </c>
      <c r="K314" s="2">
        <v>110028243791</v>
      </c>
      <c r="L314" t="s">
        <v>467</v>
      </c>
      <c r="M314">
        <v>5171</v>
      </c>
      <c r="N314" t="s">
        <v>1045</v>
      </c>
      <c r="O314" t="e">
        <v>#N/A</v>
      </c>
      <c r="P314" t="e">
        <v>#N/A</v>
      </c>
      <c r="Q314" t="e">
        <v>#N/A</v>
      </c>
      <c r="R314">
        <v>250</v>
      </c>
      <c r="S314">
        <v>2.0298055999999998E-2</v>
      </c>
      <c r="T314">
        <f t="shared" si="34"/>
        <v>8.119222399999999E-5</v>
      </c>
      <c r="U314">
        <f t="shared" si="35"/>
        <v>9.6657409523809518E-4</v>
      </c>
      <c r="V314">
        <v>0</v>
      </c>
      <c r="W314" t="s">
        <v>95</v>
      </c>
      <c r="X314" t="s">
        <v>96</v>
      </c>
      <c r="Y314" t="s">
        <v>96</v>
      </c>
      <c r="Z314" t="s">
        <v>2119</v>
      </c>
      <c r="AA314" t="s">
        <v>1047</v>
      </c>
      <c r="AB314" s="2">
        <v>18070106002149</v>
      </c>
      <c r="AC314" t="e">
        <v>#N/A</v>
      </c>
      <c r="AD314" t="s">
        <v>148</v>
      </c>
      <c r="AE314" t="s">
        <v>116</v>
      </c>
      <c r="AF314">
        <v>2015</v>
      </c>
      <c r="AG314" s="2">
        <v>110028243791</v>
      </c>
      <c r="AH314" s="2">
        <v>110028243791</v>
      </c>
      <c r="AL314">
        <v>2023</v>
      </c>
      <c r="AM314">
        <v>18070106002149</v>
      </c>
      <c r="AN314" t="s">
        <v>1047</v>
      </c>
      <c r="AO314" t="s">
        <v>101</v>
      </c>
      <c r="AP314">
        <v>0.75</v>
      </c>
      <c r="AQ314">
        <v>4.9978683333333301E-2</v>
      </c>
      <c r="AR314" t="s">
        <v>102</v>
      </c>
      <c r="AS314">
        <v>0.75</v>
      </c>
      <c r="AT314">
        <v>1.1604224999999999</v>
      </c>
      <c r="AU314">
        <v>20366299</v>
      </c>
      <c r="AV314" t="s">
        <v>1048</v>
      </c>
      <c r="AW314">
        <v>2</v>
      </c>
      <c r="AX314">
        <v>1.8440000000000001</v>
      </c>
      <c r="AY314">
        <v>10.776999999999999</v>
      </c>
      <c r="AZ314">
        <v>7.8559999999999999</v>
      </c>
      <c r="BA314">
        <v>4.077</v>
      </c>
      <c r="BB314">
        <v>1.1930000000000001</v>
      </c>
      <c r="BC314">
        <v>0</v>
      </c>
      <c r="BD314">
        <v>0</v>
      </c>
      <c r="BE314">
        <v>0</v>
      </c>
      <c r="BF314">
        <v>0</v>
      </c>
      <c r="BG314">
        <v>0</v>
      </c>
      <c r="BH314">
        <v>0.13400000000000001</v>
      </c>
      <c r="BI314">
        <v>3.0339999999999998</v>
      </c>
      <c r="BJ314">
        <v>6.2960000000000003</v>
      </c>
      <c r="BK314" t="s">
        <v>59</v>
      </c>
      <c r="BL314">
        <v>0.13400000000000001</v>
      </c>
      <c r="BM314">
        <v>0.327628361858191</v>
      </c>
      <c r="BN314">
        <v>0.16784790638159899</v>
      </c>
      <c r="BO314">
        <v>4.5085574572127101</v>
      </c>
      <c r="BP314">
        <v>0.88881380406288102</v>
      </c>
      <c r="BQ314">
        <v>2.83721882640587</v>
      </c>
      <c r="BR314">
        <v>2.83721882640587</v>
      </c>
      <c r="BS314" t="s">
        <v>176</v>
      </c>
      <c r="BT314">
        <v>2.83721882640587</v>
      </c>
      <c r="BU314" t="s">
        <v>176</v>
      </c>
      <c r="BV314">
        <v>2.83721882640587</v>
      </c>
      <c r="BW314" t="s">
        <v>176</v>
      </c>
      <c r="BX314" s="8">
        <f>($T314*'Conversion Factors'!$B$3)/($BV314*'Conversion Factors'!$B$4)</f>
        <v>2.8616835347470403E-2</v>
      </c>
      <c r="BY314" s="8">
        <f>($T314*'Conversion Factors'!$B$3)/($BR314*'Conversion Factors'!$B$4)</f>
        <v>2.8616835347470403E-2</v>
      </c>
      <c r="BZ314" s="8">
        <f>($T314*'Conversion Factors'!$B$3)/($BT314*'Conversion Factors'!$B$4)</f>
        <v>2.8616835347470403E-2</v>
      </c>
      <c r="CA314" s="8">
        <f>($U314*'Conversion Factors'!$B$3)/($BV314*'Conversion Factors'!$B$4)</f>
        <v>0.34067661127940957</v>
      </c>
      <c r="CB314" s="8">
        <f>($U314*'Conversion Factors'!$B$3)/($BR314*'Conversion Factors'!$B$4)</f>
        <v>0.34067661127940957</v>
      </c>
      <c r="CC314" s="8">
        <f>($U314*'Conversion Factors'!$B$3)/($BT314*'Conversion Factors'!$B$4)</f>
        <v>0.34067661127940957</v>
      </c>
      <c r="CD314" t="str">
        <f t="shared" si="36"/>
        <v>NO</v>
      </c>
      <c r="CE314" t="str">
        <f t="shared" si="37"/>
        <v>NO</v>
      </c>
      <c r="CF314" t="str">
        <f t="shared" si="40"/>
        <v>NO</v>
      </c>
      <c r="CG314" t="str">
        <f t="shared" si="41"/>
        <v>NO</v>
      </c>
      <c r="CH314" s="8">
        <f t="shared" si="38"/>
        <v>7.0974294016543657E-4</v>
      </c>
      <c r="CI314" t="str">
        <f t="shared" si="39"/>
        <v>NO</v>
      </c>
    </row>
    <row r="315" spans="1:87" x14ac:dyDescent="0.25">
      <c r="A315" s="2">
        <v>110029593731</v>
      </c>
      <c r="B315">
        <v>2023</v>
      </c>
      <c r="C315" t="s">
        <v>2120</v>
      </c>
      <c r="D315" t="s">
        <v>2121</v>
      </c>
      <c r="E315" t="s">
        <v>2122</v>
      </c>
      <c r="F315" t="s">
        <v>110</v>
      </c>
      <c r="G315" s="1" t="s">
        <v>2123</v>
      </c>
      <c r="H315">
        <v>40.067799999999998</v>
      </c>
      <c r="I315">
        <v>-74.923670000000001</v>
      </c>
      <c r="J315" t="e">
        <v>#N/A</v>
      </c>
      <c r="K315" s="2">
        <v>110029593731</v>
      </c>
      <c r="L315" t="s">
        <v>352</v>
      </c>
      <c r="M315">
        <v>4952</v>
      </c>
      <c r="N315" t="s">
        <v>353</v>
      </c>
      <c r="O315" t="e">
        <v>#N/A</v>
      </c>
      <c r="P315" t="e">
        <v>#N/A</v>
      </c>
      <c r="Q315" t="e">
        <v>#N/A</v>
      </c>
      <c r="R315">
        <v>365</v>
      </c>
      <c r="S315">
        <v>0.350956555</v>
      </c>
      <c r="T315">
        <f t="shared" si="34"/>
        <v>9.6152480821917806E-4</v>
      </c>
      <c r="U315">
        <f t="shared" si="35"/>
        <v>1.6712216904761906E-2</v>
      </c>
      <c r="V315">
        <v>0</v>
      </c>
      <c r="W315" t="s">
        <v>95</v>
      </c>
      <c r="X315" t="s">
        <v>96</v>
      </c>
      <c r="Y315" t="s">
        <v>96</v>
      </c>
      <c r="Z315" t="s">
        <v>2124</v>
      </c>
      <c r="AA315" t="s">
        <v>2125</v>
      </c>
      <c r="AB315" s="2">
        <v>2040202001996</v>
      </c>
      <c r="AC315" t="e">
        <v>#N/A</v>
      </c>
      <c r="AD315" t="e">
        <v>#N/A</v>
      </c>
      <c r="AE315" t="s">
        <v>352</v>
      </c>
      <c r="AF315">
        <v>2021</v>
      </c>
      <c r="AG315" s="2">
        <v>110029593731</v>
      </c>
      <c r="AH315" s="2">
        <v>110029593731</v>
      </c>
      <c r="AL315">
        <v>2023</v>
      </c>
      <c r="AM315" s="1" t="s">
        <v>2126</v>
      </c>
      <c r="AN315" t="s">
        <v>2125</v>
      </c>
      <c r="AO315" t="s">
        <v>101</v>
      </c>
      <c r="AP315" t="s">
        <v>101</v>
      </c>
      <c r="AQ315">
        <v>0.47991666666666699</v>
      </c>
      <c r="AR315" t="s">
        <v>102</v>
      </c>
      <c r="AS315">
        <v>0.47991666666666699</v>
      </c>
      <c r="AT315">
        <v>0.742541464166667</v>
      </c>
      <c r="AU315">
        <v>4488276</v>
      </c>
      <c r="AV315" t="s">
        <v>139</v>
      </c>
      <c r="AW315">
        <v>6</v>
      </c>
      <c r="AX315">
        <v>13264.543</v>
      </c>
      <c r="AY315">
        <v>14444.403</v>
      </c>
      <c r="AZ315">
        <v>14128.784</v>
      </c>
      <c r="BA315">
        <v>20285.597000000002</v>
      </c>
      <c r="BB315">
        <v>22967.688999999998</v>
      </c>
      <c r="BC315">
        <v>16060.915000000001</v>
      </c>
      <c r="BD315">
        <v>10830.947</v>
      </c>
      <c r="BE315">
        <v>7656.7070000000003</v>
      </c>
      <c r="BF315">
        <v>5863.5010000000002</v>
      </c>
      <c r="BG315">
        <v>6778.1189999999997</v>
      </c>
      <c r="BH315">
        <v>8173.8950000000004</v>
      </c>
      <c r="BI315">
        <v>11041.55</v>
      </c>
      <c r="BJ315">
        <v>15740.05</v>
      </c>
      <c r="BK315" t="s">
        <v>62</v>
      </c>
      <c r="BL315">
        <v>5863.5010000000002</v>
      </c>
      <c r="BM315">
        <v>14336.188264058699</v>
      </c>
      <c r="BN315">
        <v>10698.7532507585</v>
      </c>
      <c r="BO315">
        <v>32431.645476772599</v>
      </c>
      <c r="BP315">
        <v>26618.1366007574</v>
      </c>
      <c r="BQ315">
        <v>1.8155048023634901</v>
      </c>
      <c r="BR315">
        <v>14336.188264058699</v>
      </c>
      <c r="BS315" t="s">
        <v>104</v>
      </c>
      <c r="BT315">
        <v>26618.1366007574</v>
      </c>
      <c r="BU315" t="s">
        <v>105</v>
      </c>
      <c r="BV315">
        <v>10698.7532507585</v>
      </c>
      <c r="BW315" t="s">
        <v>106</v>
      </c>
      <c r="BX315" s="8">
        <f>($T315*'Conversion Factors'!$B$3)/($BV315*'Conversion Factors'!$B$4)</f>
        <v>8.9872603441060734E-5</v>
      </c>
      <c r="BY315" s="8">
        <f>($T315*'Conversion Factors'!$B$3)/($BR315*'Conversion Factors'!$B$4)</f>
        <v>6.7069767117229674E-5</v>
      </c>
      <c r="BZ315" s="8">
        <f>($T315*'Conversion Factors'!$B$3)/($BT315*'Conversion Factors'!$B$4)</f>
        <v>3.6122919595799903E-5</v>
      </c>
      <c r="CA315" s="8">
        <f>($U315*'Conversion Factors'!$B$3)/($BV315*'Conversion Factors'!$B$4)</f>
        <v>1.5620714407612937E-3</v>
      </c>
      <c r="CB315" s="8">
        <f>($U315*'Conversion Factors'!$B$3)/($BR315*'Conversion Factors'!$B$4)</f>
        <v>1.1657364284661349E-3</v>
      </c>
      <c r="CC315" s="8">
        <f>($U315*'Conversion Factors'!$B$3)/($BT315*'Conversion Factors'!$B$4)</f>
        <v>6.278507453555698E-4</v>
      </c>
      <c r="CD315" t="str">
        <f t="shared" si="36"/>
        <v>NO</v>
      </c>
      <c r="CE315" t="str">
        <f t="shared" si="37"/>
        <v>NO</v>
      </c>
      <c r="CF315" t="str">
        <f t="shared" si="40"/>
        <v>NO</v>
      </c>
      <c r="CG315" t="str">
        <f t="shared" si="41"/>
        <v>NO</v>
      </c>
      <c r="CH315" s="8">
        <f t="shared" si="38"/>
        <v>3.2543155015860288E-6</v>
      </c>
      <c r="CI315" t="str">
        <f t="shared" si="39"/>
        <v>NO</v>
      </c>
    </row>
    <row r="316" spans="1:87" x14ac:dyDescent="0.25">
      <c r="A316" s="2">
        <v>110029618297</v>
      </c>
      <c r="B316">
        <v>2017</v>
      </c>
      <c r="C316" t="s">
        <v>2127</v>
      </c>
      <c r="D316" t="s">
        <v>2128</v>
      </c>
      <c r="E316" t="s">
        <v>2129</v>
      </c>
      <c r="F316" t="s">
        <v>110</v>
      </c>
      <c r="G316" t="s">
        <v>2130</v>
      </c>
      <c r="H316">
        <v>39.920290000000001</v>
      </c>
      <c r="I316">
        <v>-74.927520000000001</v>
      </c>
      <c r="J316" t="e">
        <v>#N/A</v>
      </c>
      <c r="K316" s="2">
        <v>110029618297</v>
      </c>
      <c r="L316" t="s">
        <v>352</v>
      </c>
      <c r="M316">
        <v>4952</v>
      </c>
      <c r="N316" t="s">
        <v>353</v>
      </c>
      <c r="O316" t="e">
        <v>#N/A</v>
      </c>
      <c r="P316" t="e">
        <v>#N/A</v>
      </c>
      <c r="Q316" t="e">
        <v>#N/A</v>
      </c>
      <c r="R316">
        <v>365</v>
      </c>
      <c r="S316">
        <v>1.0530059249999999</v>
      </c>
      <c r="T316">
        <f t="shared" si="34"/>
        <v>2.8849477397260271E-3</v>
      </c>
      <c r="U316">
        <f t="shared" si="35"/>
        <v>5.0143139285714282E-2</v>
      </c>
      <c r="V316">
        <v>0</v>
      </c>
      <c r="W316" t="s">
        <v>95</v>
      </c>
      <c r="X316" t="s">
        <v>96</v>
      </c>
      <c r="Y316" t="s">
        <v>96</v>
      </c>
      <c r="Z316" t="s">
        <v>2131</v>
      </c>
      <c r="AA316" t="s">
        <v>1446</v>
      </c>
      <c r="AB316" s="2">
        <v>2040202011430</v>
      </c>
      <c r="AC316" t="e">
        <v>#N/A</v>
      </c>
      <c r="AD316" t="s">
        <v>148</v>
      </c>
      <c r="AE316" t="s">
        <v>352</v>
      </c>
      <c r="AF316">
        <v>2015</v>
      </c>
      <c r="AG316" s="2">
        <v>110029618297</v>
      </c>
      <c r="AH316" s="2">
        <v>110029618297</v>
      </c>
      <c r="AL316">
        <v>2023</v>
      </c>
      <c r="AM316" s="1" t="s">
        <v>2132</v>
      </c>
      <c r="AN316" t="s">
        <v>1446</v>
      </c>
      <c r="AO316">
        <v>6</v>
      </c>
      <c r="AP316">
        <v>4.9000000000000004</v>
      </c>
      <c r="AQ316">
        <v>3.76675</v>
      </c>
      <c r="AR316" t="s">
        <v>102</v>
      </c>
      <c r="AS316">
        <v>4.9000000000000004</v>
      </c>
      <c r="AT316">
        <v>7.5814269999999997</v>
      </c>
      <c r="AU316">
        <v>4492220</v>
      </c>
      <c r="AV316" t="s">
        <v>1448</v>
      </c>
      <c r="AW316">
        <v>5</v>
      </c>
      <c r="AX316">
        <v>453.34100000000001</v>
      </c>
      <c r="AY316">
        <v>795.66200000000003</v>
      </c>
      <c r="AZ316">
        <v>734.44</v>
      </c>
      <c r="BA316">
        <v>903.69500000000005</v>
      </c>
      <c r="BB316">
        <v>665.822</v>
      </c>
      <c r="BC316">
        <v>404.92</v>
      </c>
      <c r="BD316">
        <v>270.90600000000001</v>
      </c>
      <c r="BE316">
        <v>184.87</v>
      </c>
      <c r="BF316">
        <v>197.24</v>
      </c>
      <c r="BG316">
        <v>174.828</v>
      </c>
      <c r="BH316">
        <v>168.39599999999999</v>
      </c>
      <c r="BI316">
        <v>306.34500000000003</v>
      </c>
      <c r="BJ316">
        <v>628.279</v>
      </c>
      <c r="BK316" t="s">
        <v>64</v>
      </c>
      <c r="BL316">
        <v>168.39599999999999</v>
      </c>
      <c r="BM316">
        <v>411.72616136919299</v>
      </c>
      <c r="BN316">
        <v>271.166284740462</v>
      </c>
      <c r="BO316">
        <v>1108.4132029339901</v>
      </c>
      <c r="BP316">
        <v>708.90397303100497</v>
      </c>
      <c r="BQ316">
        <v>18.536496332518301</v>
      </c>
      <c r="BR316">
        <v>411.72616136919299</v>
      </c>
      <c r="BS316" t="s">
        <v>104</v>
      </c>
      <c r="BT316">
        <v>708.90397303100497</v>
      </c>
      <c r="BU316" t="s">
        <v>105</v>
      </c>
      <c r="BV316">
        <v>271.166284740462</v>
      </c>
      <c r="BW316" t="s">
        <v>106</v>
      </c>
      <c r="BX316" s="8">
        <f>($T316*'Conversion Factors'!$B$3)/($BV316*'Conversion Factors'!$B$4)</f>
        <v>1.0639035536763949E-2</v>
      </c>
      <c r="BY316" s="8">
        <f>($T316*'Conversion Factors'!$B$3)/($BR316*'Conversion Factors'!$B$4)</f>
        <v>7.0069575616282182E-3</v>
      </c>
      <c r="BZ316" s="8">
        <f>($T316*'Conversion Factors'!$B$3)/($BT316*'Conversion Factors'!$B$4)</f>
        <v>4.0695888998774866E-3</v>
      </c>
      <c r="CA316" s="8">
        <f>($U316*'Conversion Factors'!$B$3)/($BV316*'Conversion Factors'!$B$4)</f>
        <v>0.18491657004375436</v>
      </c>
      <c r="CB316" s="8">
        <f>($U316*'Conversion Factors'!$B$3)/($BR316*'Conversion Factors'!$B$4)</f>
        <v>0.12178759571401428</v>
      </c>
      <c r="CC316" s="8">
        <f>($U316*'Conversion Factors'!$B$3)/($BT316*'Conversion Factors'!$B$4)</f>
        <v>7.0733330878822984E-2</v>
      </c>
      <c r="CD316" t="str">
        <f t="shared" si="36"/>
        <v>NO</v>
      </c>
      <c r="CE316" t="str">
        <f t="shared" si="37"/>
        <v>NO</v>
      </c>
      <c r="CF316" t="str">
        <f t="shared" si="40"/>
        <v>NO</v>
      </c>
      <c r="CG316" t="str">
        <f t="shared" si="41"/>
        <v>NO</v>
      </c>
      <c r="CH316" s="8">
        <f t="shared" si="38"/>
        <v>3.8524285425782159E-4</v>
      </c>
      <c r="CI316" t="str">
        <f t="shared" si="39"/>
        <v>NO</v>
      </c>
    </row>
    <row r="317" spans="1:87" x14ac:dyDescent="0.25">
      <c r="A317" s="2">
        <v>110030437524</v>
      </c>
      <c r="B317">
        <v>2024</v>
      </c>
      <c r="C317" t="s">
        <v>2133</v>
      </c>
      <c r="D317" t="s">
        <v>2134</v>
      </c>
      <c r="E317" t="s">
        <v>2135</v>
      </c>
      <c r="F317" t="s">
        <v>455</v>
      </c>
      <c r="G317">
        <v>95222</v>
      </c>
      <c r="H317">
        <v>38.060360000000003</v>
      </c>
      <c r="I317">
        <v>-120.53995999999999</v>
      </c>
      <c r="J317" t="e">
        <v>#N/A</v>
      </c>
      <c r="K317" s="2">
        <v>110030437524</v>
      </c>
      <c r="L317" t="s">
        <v>352</v>
      </c>
      <c r="M317">
        <v>4952</v>
      </c>
      <c r="N317" t="s">
        <v>353</v>
      </c>
      <c r="O317" t="e">
        <v>#N/A</v>
      </c>
      <c r="P317" t="e">
        <v>#N/A</v>
      </c>
      <c r="Q317" t="e">
        <v>#N/A</v>
      </c>
      <c r="R317">
        <v>365</v>
      </c>
      <c r="S317">
        <v>5.2331410000000002E-2</v>
      </c>
      <c r="T317">
        <f t="shared" si="34"/>
        <v>1.4337372602739727E-4</v>
      </c>
      <c r="U317">
        <f t="shared" si="35"/>
        <v>2.4919719047619047E-3</v>
      </c>
      <c r="V317">
        <v>0</v>
      </c>
      <c r="W317" t="s">
        <v>95</v>
      </c>
      <c r="X317" t="s">
        <v>96</v>
      </c>
      <c r="Y317" t="s">
        <v>96</v>
      </c>
      <c r="Z317" t="s">
        <v>2136</v>
      </c>
      <c r="AA317" t="s">
        <v>2137</v>
      </c>
      <c r="AB317" s="2">
        <v>18040010000629</v>
      </c>
      <c r="AC317" t="e">
        <v>#N/A</v>
      </c>
      <c r="AD317" t="s">
        <v>115</v>
      </c>
      <c r="AE317" t="s">
        <v>352</v>
      </c>
      <c r="AF317">
        <v>2021</v>
      </c>
      <c r="AG317" s="2">
        <v>110030437524</v>
      </c>
      <c r="AH317" s="2">
        <v>110030437524</v>
      </c>
      <c r="AL317">
        <v>2023</v>
      </c>
      <c r="AM317">
        <v>18040010000629</v>
      </c>
      <c r="AN317" t="s">
        <v>2137</v>
      </c>
      <c r="AO317">
        <v>1.9</v>
      </c>
      <c r="AP317">
        <v>0.3</v>
      </c>
      <c r="AQ317">
        <v>0.43083333333333301</v>
      </c>
      <c r="AR317" t="s">
        <v>102</v>
      </c>
      <c r="AS317">
        <v>0.3</v>
      </c>
      <c r="AT317">
        <v>0.464169</v>
      </c>
      <c r="AU317" t="s">
        <v>101</v>
      </c>
      <c r="AV317" t="s">
        <v>101</v>
      </c>
      <c r="AW317" t="s">
        <v>101</v>
      </c>
      <c r="AX317" t="s">
        <v>101</v>
      </c>
      <c r="AY317" t="s">
        <v>101</v>
      </c>
      <c r="AZ317" t="s">
        <v>101</v>
      </c>
      <c r="BA317" t="s">
        <v>101</v>
      </c>
      <c r="BB317" t="s">
        <v>101</v>
      </c>
      <c r="BC317" t="s">
        <v>101</v>
      </c>
      <c r="BD317" t="s">
        <v>101</v>
      </c>
      <c r="BE317" t="s">
        <v>101</v>
      </c>
      <c r="BF317" t="s">
        <v>101</v>
      </c>
      <c r="BG317" t="s">
        <v>101</v>
      </c>
      <c r="BH317" t="s">
        <v>101</v>
      </c>
      <c r="BI317" t="s">
        <v>101</v>
      </c>
      <c r="BJ317" t="s">
        <v>101</v>
      </c>
      <c r="BK317" t="s">
        <v>101</v>
      </c>
      <c r="BL317" t="s">
        <v>101</v>
      </c>
      <c r="BM317" t="s">
        <v>101</v>
      </c>
      <c r="BN317" t="s">
        <v>101</v>
      </c>
      <c r="BO317" t="s">
        <v>101</v>
      </c>
      <c r="BP317" t="s">
        <v>101</v>
      </c>
      <c r="BQ317" t="s">
        <v>101</v>
      </c>
      <c r="BR317" t="s">
        <v>101</v>
      </c>
      <c r="BS317" t="s">
        <v>374</v>
      </c>
      <c r="BT317" t="s">
        <v>101</v>
      </c>
      <c r="BU317" t="s">
        <v>374</v>
      </c>
      <c r="BV317" t="s">
        <v>101</v>
      </c>
      <c r="BW317" t="s">
        <v>374</v>
      </c>
      <c r="BX317" t="s">
        <v>101</v>
      </c>
      <c r="BY317" t="s">
        <v>101</v>
      </c>
      <c r="BZ317" t="s">
        <v>101</v>
      </c>
      <c r="CA317" t="s">
        <v>101</v>
      </c>
      <c r="CB317" t="s">
        <v>101</v>
      </c>
      <c r="CC317" t="s">
        <v>101</v>
      </c>
      <c r="CD317" t="s">
        <v>101</v>
      </c>
      <c r="CE317" t="s">
        <v>101</v>
      </c>
      <c r="CF317" t="s">
        <v>101</v>
      </c>
      <c r="CG317" t="s">
        <v>101</v>
      </c>
      <c r="CH317" t="s">
        <v>101</v>
      </c>
      <c r="CI317" t="s">
        <v>101</v>
      </c>
    </row>
    <row r="318" spans="1:87" x14ac:dyDescent="0.25">
      <c r="A318" s="2">
        <v>110030443544</v>
      </c>
      <c r="B318">
        <v>2020</v>
      </c>
      <c r="C318" t="s">
        <v>2138</v>
      </c>
      <c r="D318" t="s">
        <v>2139</v>
      </c>
      <c r="E318" t="s">
        <v>2140</v>
      </c>
      <c r="F318" t="s">
        <v>259</v>
      </c>
      <c r="G318">
        <v>40360</v>
      </c>
      <c r="H318">
        <v>38.127222000000003</v>
      </c>
      <c r="I318">
        <v>-83.769443999999993</v>
      </c>
      <c r="J318" t="e">
        <v>#N/A</v>
      </c>
      <c r="K318" s="2">
        <v>110030443544</v>
      </c>
      <c r="L318" t="s">
        <v>352</v>
      </c>
      <c r="M318">
        <v>4952</v>
      </c>
      <c r="N318" t="s">
        <v>353</v>
      </c>
      <c r="O318" t="e">
        <v>#N/A</v>
      </c>
      <c r="P318" t="e">
        <v>#N/A</v>
      </c>
      <c r="Q318" t="e">
        <v>#N/A</v>
      </c>
      <c r="R318">
        <v>365</v>
      </c>
      <c r="S318">
        <v>8.6345313000000007E-2</v>
      </c>
      <c r="T318">
        <f t="shared" si="34"/>
        <v>2.3656250136986303E-4</v>
      </c>
      <c r="U318">
        <f t="shared" si="35"/>
        <v>4.1116815714285718E-3</v>
      </c>
      <c r="V318">
        <v>0</v>
      </c>
      <c r="W318" t="s">
        <v>95</v>
      </c>
      <c r="X318" t="s">
        <v>96</v>
      </c>
      <c r="Y318" t="s">
        <v>96</v>
      </c>
      <c r="Z318" t="s">
        <v>2141</v>
      </c>
      <c r="AA318" t="s">
        <v>2142</v>
      </c>
      <c r="AB318" s="2">
        <v>5100101000134</v>
      </c>
      <c r="AC318" t="e">
        <v>#N/A</v>
      </c>
      <c r="AD318" t="s">
        <v>148</v>
      </c>
      <c r="AE318" t="s">
        <v>352</v>
      </c>
      <c r="AF318">
        <v>2015</v>
      </c>
      <c r="AG318" s="2">
        <v>110030443544</v>
      </c>
      <c r="AH318" s="2">
        <v>110030443544</v>
      </c>
      <c r="AL318">
        <v>2023</v>
      </c>
      <c r="AM318" s="1" t="s">
        <v>2143</v>
      </c>
      <c r="AN318" t="s">
        <v>2142</v>
      </c>
      <c r="AO318">
        <v>0.3</v>
      </c>
      <c r="AP318">
        <v>0.17599999999999999</v>
      </c>
      <c r="AQ318">
        <v>0.18208333333333299</v>
      </c>
      <c r="AR318" t="s">
        <v>102</v>
      </c>
      <c r="AS318">
        <v>0.17599999999999999</v>
      </c>
      <c r="AT318">
        <v>0.27231248000000002</v>
      </c>
      <c r="AU318">
        <v>2090859</v>
      </c>
      <c r="AV318" t="s">
        <v>2144</v>
      </c>
      <c r="AW318">
        <v>4</v>
      </c>
      <c r="AX318">
        <v>209.94800000000001</v>
      </c>
      <c r="AY318">
        <v>522.95799999999997</v>
      </c>
      <c r="AZ318">
        <v>669.09199999999998</v>
      </c>
      <c r="BA318">
        <v>491.10300000000001</v>
      </c>
      <c r="BB318">
        <v>285.74900000000002</v>
      </c>
      <c r="BC318">
        <v>210.81200000000001</v>
      </c>
      <c r="BD318">
        <v>126.432</v>
      </c>
      <c r="BE318">
        <v>79.989999999999995</v>
      </c>
      <c r="BF318">
        <v>56.959000000000003</v>
      </c>
      <c r="BG318">
        <v>49.234999999999999</v>
      </c>
      <c r="BH318">
        <v>40.53</v>
      </c>
      <c r="BI318">
        <v>136.072</v>
      </c>
      <c r="BJ318">
        <v>324.50200000000001</v>
      </c>
      <c r="BK318" t="s">
        <v>64</v>
      </c>
      <c r="BL318">
        <v>40.53</v>
      </c>
      <c r="BM318">
        <v>99.0953545232274</v>
      </c>
      <c r="BN318">
        <v>62.073664052658998</v>
      </c>
      <c r="BO318">
        <v>513.32029339853295</v>
      </c>
      <c r="BP318">
        <v>218.27098748723</v>
      </c>
      <c r="BQ318">
        <v>0.66580068459657704</v>
      </c>
      <c r="BR318">
        <v>99.0953545232274</v>
      </c>
      <c r="BS318" t="s">
        <v>104</v>
      </c>
      <c r="BT318">
        <v>218.27098748723</v>
      </c>
      <c r="BU318" t="s">
        <v>105</v>
      </c>
      <c r="BV318">
        <v>62.073664052658998</v>
      </c>
      <c r="BW318" t="s">
        <v>106</v>
      </c>
      <c r="BX318" s="8">
        <f>($T318*'Conversion Factors'!$B$3)/($BV318*'Conversion Factors'!$B$4)</f>
        <v>3.8109962571112248E-3</v>
      </c>
      <c r="BY318" s="8">
        <f>($T318*'Conversion Factors'!$B$3)/($BR318*'Conversion Factors'!$B$4)</f>
        <v>2.3872208995873172E-3</v>
      </c>
      <c r="BZ318" s="8">
        <f>($T318*'Conversion Factors'!$B$3)/($BT318*'Conversion Factors'!$B$4)</f>
        <v>1.0838018560927762E-3</v>
      </c>
      <c r="CA318" s="8">
        <f>($U318*'Conversion Factors'!$B$3)/($BV318*'Conversion Factors'!$B$4)</f>
        <v>6.6238744468837957E-2</v>
      </c>
      <c r="CB318" s="8">
        <f>($U318*'Conversion Factors'!$B$3)/($BR318*'Conversion Factors'!$B$4)</f>
        <v>4.1492172778541468E-2</v>
      </c>
      <c r="CC318" s="8">
        <f>($U318*'Conversion Factors'!$B$3)/($BT318*'Conversion Factors'!$B$4)</f>
        <v>1.883750845113635E-2</v>
      </c>
      <c r="CD318" t="str">
        <f t="shared" si="36"/>
        <v>NO</v>
      </c>
      <c r="CE318" t="str">
        <f t="shared" si="37"/>
        <v>NO</v>
      </c>
      <c r="CF318" t="str">
        <f t="shared" si="40"/>
        <v>NO</v>
      </c>
      <c r="CG318" t="str">
        <f t="shared" si="41"/>
        <v>NO</v>
      </c>
      <c r="CH318" s="8">
        <f t="shared" si="38"/>
        <v>1.3799738431007907E-4</v>
      </c>
      <c r="CI318" t="str">
        <f t="shared" si="39"/>
        <v>NO</v>
      </c>
    </row>
    <row r="319" spans="1:87" x14ac:dyDescent="0.25">
      <c r="A319" s="2">
        <v>110030476465</v>
      </c>
      <c r="B319">
        <v>2019</v>
      </c>
      <c r="C319" t="s">
        <v>2145</v>
      </c>
      <c r="D319" t="s">
        <v>2146</v>
      </c>
      <c r="E319" t="s">
        <v>2147</v>
      </c>
      <c r="F319" t="s">
        <v>455</v>
      </c>
      <c r="G319">
        <v>92227</v>
      </c>
      <c r="H319">
        <v>33.017359999999996</v>
      </c>
      <c r="I319">
        <v>-115.50923</v>
      </c>
      <c r="J319" t="e">
        <v>#N/A</v>
      </c>
      <c r="K319" s="2">
        <v>110030476465</v>
      </c>
      <c r="L319" t="s">
        <v>352</v>
      </c>
      <c r="M319">
        <v>4952</v>
      </c>
      <c r="N319" t="s">
        <v>353</v>
      </c>
      <c r="O319" t="e">
        <v>#N/A</v>
      </c>
      <c r="P319" t="e">
        <v>#N/A</v>
      </c>
      <c r="Q319" t="e">
        <v>#N/A</v>
      </c>
      <c r="R319">
        <v>365</v>
      </c>
      <c r="S319">
        <v>4.1860208000000003E-2</v>
      </c>
      <c r="T319">
        <f t="shared" si="34"/>
        <v>1.1468550136986302E-4</v>
      </c>
      <c r="U319">
        <f t="shared" si="35"/>
        <v>1.9933432380952383E-3</v>
      </c>
      <c r="V319">
        <v>0</v>
      </c>
      <c r="W319" t="s">
        <v>95</v>
      </c>
      <c r="X319" t="s">
        <v>96</v>
      </c>
      <c r="Y319" t="s">
        <v>96</v>
      </c>
      <c r="Z319" t="s">
        <v>2148</v>
      </c>
      <c r="AA319" t="s">
        <v>920</v>
      </c>
      <c r="AB319" s="2">
        <v>18100204010970</v>
      </c>
      <c r="AC319" t="e">
        <v>#N/A</v>
      </c>
      <c r="AD319" t="e">
        <v>#N/A</v>
      </c>
      <c r="AE319" t="e">
        <v>#N/A</v>
      </c>
      <c r="AF319">
        <v>2015</v>
      </c>
      <c r="AG319" s="2">
        <v>110030476465</v>
      </c>
      <c r="AH319" s="2">
        <v>110030476465</v>
      </c>
      <c r="AL319">
        <v>2023</v>
      </c>
      <c r="AM319">
        <v>18100204010970</v>
      </c>
      <c r="AN319" t="s">
        <v>920</v>
      </c>
      <c r="AO319">
        <v>5.9</v>
      </c>
      <c r="AP319">
        <v>3.1</v>
      </c>
      <c r="AQ319">
        <v>3.1791666666666698</v>
      </c>
      <c r="AR319" t="s">
        <v>102</v>
      </c>
      <c r="AS319">
        <v>3.1</v>
      </c>
      <c r="AT319">
        <v>4.7964130000000003</v>
      </c>
      <c r="AU319">
        <v>22602625</v>
      </c>
      <c r="AV319" t="s">
        <v>921</v>
      </c>
      <c r="AW319">
        <v>4</v>
      </c>
      <c r="AX319">
        <v>6.5209999999999999</v>
      </c>
      <c r="AY319">
        <v>35.688000000000002</v>
      </c>
      <c r="AZ319">
        <v>9.4269999999999996</v>
      </c>
      <c r="BA319">
        <v>3.8690000000000002</v>
      </c>
      <c r="BB319">
        <v>0.222</v>
      </c>
      <c r="BC319">
        <v>4.2999999999999997E-2</v>
      </c>
      <c r="BD319">
        <v>0</v>
      </c>
      <c r="BE319">
        <v>0.52600000000000002</v>
      </c>
      <c r="BF319">
        <v>16.175000000000001</v>
      </c>
      <c r="BG319">
        <v>4.3140000000000001</v>
      </c>
      <c r="BH319">
        <v>1.0680000000000001</v>
      </c>
      <c r="BI319">
        <v>1.841</v>
      </c>
      <c r="BJ319">
        <v>34.165999999999997</v>
      </c>
      <c r="BK319" t="s">
        <v>60</v>
      </c>
      <c r="BL319">
        <v>4.2999999999999997E-2</v>
      </c>
      <c r="BM319">
        <v>0.105134474327628</v>
      </c>
      <c r="BN319">
        <v>5.1749193581299799E-2</v>
      </c>
      <c r="BO319">
        <v>15.943765281173601</v>
      </c>
      <c r="BP319">
        <v>0.84371871246604402</v>
      </c>
      <c r="BQ319">
        <v>11.727171149144301</v>
      </c>
      <c r="BR319">
        <v>11.727171149144301</v>
      </c>
      <c r="BS319" t="s">
        <v>176</v>
      </c>
      <c r="BT319">
        <v>11.727171149144301</v>
      </c>
      <c r="BU319" t="s">
        <v>176</v>
      </c>
      <c r="BV319">
        <v>11.727171149144301</v>
      </c>
      <c r="BW319" t="s">
        <v>176</v>
      </c>
      <c r="BX319" s="8">
        <f>($T319*'Conversion Factors'!$B$3)/($BV319*'Conversion Factors'!$B$4)</f>
        <v>9.7794685445714933E-3</v>
      </c>
      <c r="BY319" s="8">
        <f>($T319*'Conversion Factors'!$B$3)/($BR319*'Conversion Factors'!$B$4)</f>
        <v>9.7794685445714933E-3</v>
      </c>
      <c r="BZ319" s="8">
        <f>($T319*'Conversion Factors'!$B$3)/($BT319*'Conversion Factors'!$B$4)</f>
        <v>9.7794685445714933E-3</v>
      </c>
      <c r="CA319" s="8">
        <f>($U319*'Conversion Factors'!$B$3)/($BV319*'Conversion Factors'!$B$4)</f>
        <v>0.16997647708421881</v>
      </c>
      <c r="CB319" s="8">
        <f>($U319*'Conversion Factors'!$B$3)/($BR319*'Conversion Factors'!$B$4)</f>
        <v>0.16997647708421881</v>
      </c>
      <c r="CC319" s="8">
        <f>($U319*'Conversion Factors'!$B$3)/($BT319*'Conversion Factors'!$B$4)</f>
        <v>0.16997647708421881</v>
      </c>
      <c r="CD319" t="str">
        <f t="shared" si="36"/>
        <v>NO</v>
      </c>
      <c r="CE319" t="str">
        <f t="shared" si="37"/>
        <v>NO</v>
      </c>
      <c r="CF319" t="str">
        <f t="shared" si="40"/>
        <v>NO</v>
      </c>
      <c r="CG319" t="str">
        <f t="shared" si="41"/>
        <v>NO</v>
      </c>
      <c r="CH319" s="8">
        <f t="shared" si="38"/>
        <v>3.5411766059212255E-4</v>
      </c>
      <c r="CI319" t="str">
        <f t="shared" si="39"/>
        <v>NO</v>
      </c>
    </row>
    <row r="320" spans="1:87" x14ac:dyDescent="0.25">
      <c r="A320" s="2">
        <v>110031112659</v>
      </c>
      <c r="B320">
        <v>2022</v>
      </c>
      <c r="C320" t="s">
        <v>2149</v>
      </c>
      <c r="D320" t="s">
        <v>2150</v>
      </c>
      <c r="E320" t="s">
        <v>1880</v>
      </c>
      <c r="F320" t="s">
        <v>259</v>
      </c>
      <c r="G320">
        <v>40475</v>
      </c>
      <c r="H320">
        <v>37.801943999999999</v>
      </c>
      <c r="I320">
        <v>-84.261111</v>
      </c>
      <c r="J320" t="e">
        <v>#N/A</v>
      </c>
      <c r="K320" s="2">
        <v>110031112659</v>
      </c>
      <c r="L320" t="s">
        <v>352</v>
      </c>
      <c r="M320">
        <v>4952</v>
      </c>
      <c r="N320" t="s">
        <v>353</v>
      </c>
      <c r="O320" t="e">
        <v>#N/A</v>
      </c>
      <c r="P320" t="e">
        <v>#N/A</v>
      </c>
      <c r="Q320" t="e">
        <v>#N/A</v>
      </c>
      <c r="R320">
        <v>365</v>
      </c>
      <c r="S320">
        <v>34.448325879999999</v>
      </c>
      <c r="T320">
        <f t="shared" si="34"/>
        <v>9.4378975013698629E-2</v>
      </c>
      <c r="U320">
        <f t="shared" si="35"/>
        <v>1.6403964704761904</v>
      </c>
      <c r="V320">
        <v>0</v>
      </c>
      <c r="W320" t="s">
        <v>95</v>
      </c>
      <c r="X320" t="s">
        <v>96</v>
      </c>
      <c r="Y320" t="s">
        <v>96</v>
      </c>
      <c r="Z320" t="s">
        <v>2151</v>
      </c>
      <c r="AA320" t="s">
        <v>2152</v>
      </c>
      <c r="AB320" s="2">
        <v>5100205000179</v>
      </c>
      <c r="AC320" t="e">
        <v>#N/A</v>
      </c>
      <c r="AD320" t="e">
        <v>#N/A</v>
      </c>
      <c r="AE320" t="s">
        <v>352</v>
      </c>
      <c r="AF320">
        <v>2021</v>
      </c>
      <c r="AG320" s="2">
        <v>110031112659</v>
      </c>
      <c r="AH320" s="2">
        <v>110031112659</v>
      </c>
      <c r="AL320">
        <v>2023</v>
      </c>
      <c r="AM320" s="1" t="s">
        <v>2153</v>
      </c>
      <c r="AN320" t="s">
        <v>2152</v>
      </c>
      <c r="AO320">
        <v>8</v>
      </c>
      <c r="AP320">
        <v>4.88</v>
      </c>
      <c r="AQ320">
        <v>4.46075</v>
      </c>
      <c r="AR320" t="s">
        <v>102</v>
      </c>
      <c r="AS320">
        <v>4.88</v>
      </c>
      <c r="AT320">
        <v>7.5504823999999999</v>
      </c>
      <c r="AU320">
        <v>1827594</v>
      </c>
      <c r="AV320" t="s">
        <v>2154</v>
      </c>
      <c r="AW320">
        <v>2</v>
      </c>
      <c r="AX320">
        <v>31.547999999999998</v>
      </c>
      <c r="AY320">
        <v>92.478999999999999</v>
      </c>
      <c r="AZ320">
        <v>146.68700000000001</v>
      </c>
      <c r="BA320">
        <v>80.406999999999996</v>
      </c>
      <c r="BB320">
        <v>44.386000000000003</v>
      </c>
      <c r="BC320">
        <v>34.087000000000003</v>
      </c>
      <c r="BD320">
        <v>20.9</v>
      </c>
      <c r="BE320">
        <v>13.599</v>
      </c>
      <c r="BF320">
        <v>9.5269999999999992</v>
      </c>
      <c r="BG320">
        <v>9.1050000000000004</v>
      </c>
      <c r="BH320">
        <v>8.2609999999999992</v>
      </c>
      <c r="BI320">
        <v>17.710999999999999</v>
      </c>
      <c r="BJ320">
        <v>50.186999999999998</v>
      </c>
      <c r="BK320" t="s">
        <v>64</v>
      </c>
      <c r="BL320">
        <v>8.2609999999999992</v>
      </c>
      <c r="BM320">
        <v>20.198044009779899</v>
      </c>
      <c r="BN320">
        <v>11.9632509172759</v>
      </c>
      <c r="BO320">
        <v>77.134474327628396</v>
      </c>
      <c r="BP320">
        <v>35.887129866144598</v>
      </c>
      <c r="BQ320">
        <v>18.460837163814201</v>
      </c>
      <c r="BR320">
        <v>20.198044009779899</v>
      </c>
      <c r="BS320" t="s">
        <v>104</v>
      </c>
      <c r="BT320">
        <v>35.887129866144598</v>
      </c>
      <c r="BU320" t="s">
        <v>105</v>
      </c>
      <c r="BV320">
        <v>18.460837163814201</v>
      </c>
      <c r="BW320" t="s">
        <v>176</v>
      </c>
      <c r="BX320" s="8">
        <f>($T320*'Conversion Factors'!$B$3)/($BV320*'Conversion Factors'!$B$4)</f>
        <v>5.1123886840134469</v>
      </c>
      <c r="BY320" s="8">
        <f>($T320*'Conversion Factors'!$B$3)/($BR320*'Conversion Factors'!$B$4)</f>
        <v>4.6726789469317076</v>
      </c>
      <c r="BZ320" s="8">
        <f>($T320*'Conversion Factors'!$B$3)/($BT320*'Conversion Factors'!$B$4)</f>
        <v>2.6298836202762037</v>
      </c>
      <c r="CA320" s="8">
        <f>($U320*'Conversion Factors'!$B$3)/($BV320*'Conversion Factors'!$B$4)</f>
        <v>88.85818426975753</v>
      </c>
      <c r="CB320" s="8">
        <f>($U320*'Conversion Factors'!$B$3)/($BR320*'Conversion Factors'!$B$4)</f>
        <v>81.215610268098715</v>
      </c>
      <c r="CC320" s="8">
        <f>($U320*'Conversion Factors'!$B$3)/($BT320*'Conversion Factors'!$B$4)</f>
        <v>45.709881971467347</v>
      </c>
      <c r="CD320" t="str">
        <f t="shared" si="36"/>
        <v>NO</v>
      </c>
      <c r="CE320" t="str">
        <f t="shared" si="37"/>
        <v>NO</v>
      </c>
      <c r="CF320" t="str">
        <f t="shared" si="40"/>
        <v>NO</v>
      </c>
      <c r="CG320" t="str">
        <f t="shared" si="41"/>
        <v>NO</v>
      </c>
      <c r="CH320" s="8">
        <f t="shared" si="38"/>
        <v>0.18512121722866151</v>
      </c>
      <c r="CI320" t="str">
        <f t="shared" si="39"/>
        <v>NO</v>
      </c>
    </row>
    <row r="321" spans="1:88" x14ac:dyDescent="0.25">
      <c r="A321" s="2">
        <v>110032913024</v>
      </c>
      <c r="B321">
        <v>2024</v>
      </c>
      <c r="C321" t="s">
        <v>2155</v>
      </c>
      <c r="D321" t="s">
        <v>2156</v>
      </c>
      <c r="E321" t="s">
        <v>2157</v>
      </c>
      <c r="F321" t="s">
        <v>832</v>
      </c>
      <c r="G321">
        <v>80022</v>
      </c>
      <c r="H321">
        <v>39.805556000000003</v>
      </c>
      <c r="I321">
        <v>-104.944444</v>
      </c>
      <c r="J321" t="s">
        <v>2158</v>
      </c>
      <c r="K321" s="2">
        <v>110032913024</v>
      </c>
      <c r="L321" t="s">
        <v>93</v>
      </c>
      <c r="M321">
        <v>2911</v>
      </c>
      <c r="N321" t="s">
        <v>620</v>
      </c>
      <c r="O321" t="e">
        <v>#N/A</v>
      </c>
      <c r="P321" t="e">
        <v>#N/A</v>
      </c>
      <c r="Q321" t="e">
        <v>#N/A</v>
      </c>
      <c r="R321">
        <v>250</v>
      </c>
      <c r="S321">
        <v>1.424768625</v>
      </c>
      <c r="T321">
        <f t="shared" si="34"/>
        <v>5.6990744999999999E-3</v>
      </c>
      <c r="U321">
        <f t="shared" si="35"/>
        <v>6.7846125000000007E-2</v>
      </c>
      <c r="V321">
        <v>0</v>
      </c>
      <c r="W321" t="s">
        <v>95</v>
      </c>
      <c r="X321" t="s">
        <v>96</v>
      </c>
      <c r="Y321" t="s">
        <v>96</v>
      </c>
      <c r="Z321" t="s">
        <v>2159</v>
      </c>
      <c r="AA321" t="s">
        <v>2160</v>
      </c>
      <c r="AB321" s="2">
        <v>10190003001246</v>
      </c>
      <c r="AC321" t="e">
        <v>#N/A</v>
      </c>
      <c r="AD321" t="s">
        <v>115</v>
      </c>
      <c r="AE321" t="s">
        <v>116</v>
      </c>
      <c r="AF321">
        <v>2021</v>
      </c>
      <c r="AG321" s="2">
        <v>110032913024</v>
      </c>
      <c r="AH321" s="2">
        <v>110032913024</v>
      </c>
      <c r="AL321">
        <v>2023</v>
      </c>
      <c r="AM321">
        <v>10190003001246</v>
      </c>
      <c r="AN321" t="s">
        <v>2160</v>
      </c>
      <c r="AO321">
        <v>3.66</v>
      </c>
      <c r="AP321" t="s">
        <v>101</v>
      </c>
      <c r="AQ321">
        <v>0.70194444444444404</v>
      </c>
      <c r="AR321" t="s">
        <v>102</v>
      </c>
      <c r="AS321">
        <v>0.70194444444444404</v>
      </c>
      <c r="AT321">
        <v>1.08606950277778</v>
      </c>
      <c r="AU321">
        <v>229757</v>
      </c>
      <c r="AV321" t="s">
        <v>2161</v>
      </c>
      <c r="AW321">
        <v>5</v>
      </c>
      <c r="AX321">
        <v>278.52300000000002</v>
      </c>
      <c r="AY321">
        <v>0.80300000000000005</v>
      </c>
      <c r="AZ321">
        <v>69.754000000000005</v>
      </c>
      <c r="BA321">
        <v>119.282</v>
      </c>
      <c r="BB321">
        <v>4.3630000000000004</v>
      </c>
      <c r="BC321">
        <v>252.64099999999999</v>
      </c>
      <c r="BD321">
        <v>584.83600000000001</v>
      </c>
      <c r="BE321">
        <v>474.99099999999999</v>
      </c>
      <c r="BF321">
        <v>259.68799999999999</v>
      </c>
      <c r="BG321">
        <v>133.279</v>
      </c>
      <c r="BH321">
        <v>112.11199999999999</v>
      </c>
      <c r="BI321">
        <v>100.03400000000001</v>
      </c>
      <c r="BJ321">
        <v>69.200999999999993</v>
      </c>
      <c r="BK321" t="s">
        <v>55</v>
      </c>
      <c r="BL321">
        <v>0.80300000000000005</v>
      </c>
      <c r="BM321">
        <v>1.9633251833740799</v>
      </c>
      <c r="BN321">
        <v>1.07126908904564</v>
      </c>
      <c r="BO321">
        <v>680.98533007335004</v>
      </c>
      <c r="BP321">
        <v>26.5384516503177</v>
      </c>
      <c r="BQ321">
        <v>2.65542665715838</v>
      </c>
      <c r="BR321">
        <v>2.65542665715838</v>
      </c>
      <c r="BS321" t="s">
        <v>176</v>
      </c>
      <c r="BT321">
        <v>26.5384516503177</v>
      </c>
      <c r="BU321" t="s">
        <v>105</v>
      </c>
      <c r="BV321">
        <v>2.65542665715838</v>
      </c>
      <c r="BW321" t="s">
        <v>176</v>
      </c>
      <c r="BX321" s="8">
        <f>($T321*'Conversion Factors'!$B$3)/($BV321*'Conversion Factors'!$B$4)</f>
        <v>2.1461991746737539</v>
      </c>
      <c r="BY321" s="8">
        <f>($T321*'Conversion Factors'!$B$3)/($BR321*'Conversion Factors'!$B$4)</f>
        <v>2.1461991746737539</v>
      </c>
      <c r="BZ321" s="8">
        <f>($T321*'Conversion Factors'!$B$3)/($BT321*'Conversion Factors'!$B$4)</f>
        <v>0.21474781479694105</v>
      </c>
      <c r="CA321" s="8">
        <f>($U321*'Conversion Factors'!$B$3)/($BV321*'Conversion Factors'!$B$4)</f>
        <v>25.549990174687544</v>
      </c>
      <c r="CB321" s="8">
        <f>($U321*'Conversion Factors'!$B$3)/($BR321*'Conversion Factors'!$B$4)</f>
        <v>25.549990174687544</v>
      </c>
      <c r="CC321" s="8">
        <f>($U321*'Conversion Factors'!$B$3)/($BT321*'Conversion Factors'!$B$4)</f>
        <v>2.5565216047254888</v>
      </c>
      <c r="CD321" t="str">
        <f t="shared" si="36"/>
        <v>NO</v>
      </c>
      <c r="CE321" t="str">
        <f t="shared" si="37"/>
        <v>NO</v>
      </c>
      <c r="CF321" t="str">
        <f t="shared" si="40"/>
        <v>NO</v>
      </c>
      <c r="CG321" t="str">
        <f t="shared" si="41"/>
        <v>NO</v>
      </c>
      <c r="CH321" s="8">
        <f t="shared" si="38"/>
        <v>5.3229146197265716E-2</v>
      </c>
      <c r="CI321" t="str">
        <f t="shared" si="39"/>
        <v>NO</v>
      </c>
    </row>
    <row r="322" spans="1:88" x14ac:dyDescent="0.25">
      <c r="A322" s="2">
        <v>110033145353</v>
      </c>
      <c r="B322">
        <v>2023</v>
      </c>
      <c r="C322" t="s">
        <v>2162</v>
      </c>
      <c r="D322" t="s">
        <v>2163</v>
      </c>
      <c r="E322" t="s">
        <v>2164</v>
      </c>
      <c r="F322" t="s">
        <v>455</v>
      </c>
      <c r="G322" t="s">
        <v>2165</v>
      </c>
      <c r="H322">
        <v>38.074433999999997</v>
      </c>
      <c r="I322">
        <v>-122.144397</v>
      </c>
      <c r="J322" t="s">
        <v>2166</v>
      </c>
      <c r="K322" s="2">
        <v>110033145353</v>
      </c>
      <c r="L322" t="s">
        <v>93</v>
      </c>
      <c r="M322">
        <v>2911</v>
      </c>
      <c r="N322" t="s">
        <v>620</v>
      </c>
      <c r="O322" t="e">
        <v>#N/A</v>
      </c>
      <c r="P322" t="e">
        <v>#N/A</v>
      </c>
      <c r="Q322" t="e">
        <v>#N/A</v>
      </c>
      <c r="R322">
        <v>250</v>
      </c>
      <c r="S322">
        <v>0.31445401499999998</v>
      </c>
      <c r="T322">
        <f t="shared" si="34"/>
        <v>1.2578160599999999E-3</v>
      </c>
      <c r="U322">
        <f t="shared" si="35"/>
        <v>1.4974000714285713E-2</v>
      </c>
      <c r="V322">
        <v>0</v>
      </c>
      <c r="W322" t="s">
        <v>95</v>
      </c>
      <c r="X322" t="s">
        <v>96</v>
      </c>
      <c r="Y322" t="s">
        <v>96</v>
      </c>
      <c r="Z322" t="s">
        <v>2167</v>
      </c>
      <c r="AA322" t="s">
        <v>2168</v>
      </c>
      <c r="AB322" s="2">
        <v>18050001001874</v>
      </c>
      <c r="AC322" t="e">
        <v>#N/A</v>
      </c>
      <c r="AD322" t="e">
        <v>#N/A</v>
      </c>
      <c r="AE322" t="s">
        <v>116</v>
      </c>
      <c r="AF322">
        <v>2021</v>
      </c>
      <c r="AG322" s="2">
        <v>110033145353</v>
      </c>
      <c r="AH322" s="2">
        <v>110033145353</v>
      </c>
      <c r="AL322">
        <v>2023</v>
      </c>
      <c r="AM322">
        <v>18050001001874</v>
      </c>
      <c r="AN322" t="s">
        <v>2168</v>
      </c>
      <c r="AO322">
        <v>3.7</v>
      </c>
      <c r="AP322">
        <v>2.4</v>
      </c>
      <c r="AQ322">
        <v>0.154279411764706</v>
      </c>
      <c r="AR322" t="s">
        <v>102</v>
      </c>
      <c r="AS322">
        <v>2.4</v>
      </c>
      <c r="AT322">
        <v>3.713352</v>
      </c>
      <c r="AU322">
        <v>2785071</v>
      </c>
      <c r="AV322" t="s">
        <v>101</v>
      </c>
      <c r="AW322">
        <v>1</v>
      </c>
      <c r="AX322">
        <v>8.1000000000000003E-2</v>
      </c>
      <c r="AY322">
        <v>0.19800000000000001</v>
      </c>
      <c r="AZ322">
        <v>0.48499999999999999</v>
      </c>
      <c r="BA322">
        <v>0.27400000000000002</v>
      </c>
      <c r="BB322">
        <v>0.111</v>
      </c>
      <c r="BC322">
        <v>3.2000000000000001E-2</v>
      </c>
      <c r="BD322">
        <v>2.4E-2</v>
      </c>
      <c r="BE322">
        <v>1.6E-2</v>
      </c>
      <c r="BF322">
        <v>4.0000000000000001E-3</v>
      </c>
      <c r="BG322">
        <v>1.2999999999999999E-2</v>
      </c>
      <c r="BH322">
        <v>1.4999999999999999E-2</v>
      </c>
      <c r="BI322">
        <v>7.1999999999999995E-2</v>
      </c>
      <c r="BJ322">
        <v>0.11799999999999999</v>
      </c>
      <c r="BK322" t="s">
        <v>62</v>
      </c>
      <c r="BL322">
        <v>4.0000000000000001E-3</v>
      </c>
      <c r="BM322">
        <v>9.7799511002445005E-3</v>
      </c>
      <c r="BN322">
        <v>4.4278157860709998E-3</v>
      </c>
      <c r="BO322">
        <v>0.19804400977995101</v>
      </c>
      <c r="BP322">
        <v>2.7249737760967702E-2</v>
      </c>
      <c r="BQ322">
        <v>9.0791002444987807</v>
      </c>
      <c r="BR322">
        <v>9.0791002444987807</v>
      </c>
      <c r="BS322" t="s">
        <v>176</v>
      </c>
      <c r="BT322">
        <v>9.0791002444987807</v>
      </c>
      <c r="BU322" t="s">
        <v>176</v>
      </c>
      <c r="BV322">
        <v>9.0791002444987807</v>
      </c>
      <c r="BW322" t="s">
        <v>176</v>
      </c>
      <c r="BX322" s="8">
        <f>($T322*'Conversion Factors'!$B$3)/($BV322*'Conversion Factors'!$B$4)</f>
        <v>0.13853972597803813</v>
      </c>
      <c r="BY322" s="8">
        <f>($T322*'Conversion Factors'!$B$3)/($BR322*'Conversion Factors'!$B$4)</f>
        <v>0.13853972597803813</v>
      </c>
      <c r="BZ322" s="8">
        <f>($T322*'Conversion Factors'!$B$3)/($BT322*'Conversion Factors'!$B$4)</f>
        <v>0.13853972597803813</v>
      </c>
      <c r="CA322" s="8">
        <f>($U322*'Conversion Factors'!$B$3)/($BV322*'Conversion Factors'!$B$4)</f>
        <v>1.6492824521195013</v>
      </c>
      <c r="CB322" s="8">
        <f>($U322*'Conversion Factors'!$B$3)/($BR322*'Conversion Factors'!$B$4)</f>
        <v>1.6492824521195013</v>
      </c>
      <c r="CC322" s="8">
        <f>($U322*'Conversion Factors'!$B$3)/($BT322*'Conversion Factors'!$B$4)</f>
        <v>1.6492824521195013</v>
      </c>
      <c r="CD322" t="str">
        <f t="shared" si="36"/>
        <v>NO</v>
      </c>
      <c r="CE322" t="str">
        <f t="shared" si="37"/>
        <v>NO</v>
      </c>
      <c r="CF322" t="str">
        <f t="shared" si="40"/>
        <v>NO</v>
      </c>
      <c r="CG322" t="str">
        <f t="shared" si="41"/>
        <v>NO</v>
      </c>
      <c r="CH322" s="8">
        <f t="shared" si="38"/>
        <v>3.4360051085822944E-3</v>
      </c>
      <c r="CI322" t="str">
        <f t="shared" si="39"/>
        <v>NO</v>
      </c>
    </row>
    <row r="323" spans="1:88" x14ac:dyDescent="0.25">
      <c r="A323" s="9">
        <v>110033659878</v>
      </c>
      <c r="B323" s="10">
        <v>2017</v>
      </c>
      <c r="C323" s="10" t="s">
        <v>2169</v>
      </c>
      <c r="D323" s="10" t="s">
        <v>2170</v>
      </c>
      <c r="E323" s="10" t="s">
        <v>367</v>
      </c>
      <c r="F323" s="10" t="s">
        <v>350</v>
      </c>
      <c r="G323" s="10" t="s">
        <v>2171</v>
      </c>
      <c r="H323" s="10">
        <v>30.221900000000002</v>
      </c>
      <c r="I323" s="10">
        <v>-91.051500000000004</v>
      </c>
      <c r="J323" s="10" t="s">
        <v>2172</v>
      </c>
      <c r="K323" s="9">
        <v>110033659878</v>
      </c>
      <c r="L323" s="10" t="s">
        <v>230</v>
      </c>
      <c r="M323" s="10">
        <v>2869</v>
      </c>
      <c r="N323" s="10" t="s">
        <v>124</v>
      </c>
      <c r="O323" s="10" t="e">
        <v>#N/A</v>
      </c>
      <c r="P323" s="10" t="e">
        <v>#N/A</v>
      </c>
      <c r="Q323" s="10" t="e">
        <v>#N/A</v>
      </c>
      <c r="R323" s="10">
        <v>350</v>
      </c>
      <c r="S323" s="10">
        <v>4.9659863949999998</v>
      </c>
      <c r="T323" s="10">
        <f t="shared" ref="T323:T386" si="42">S323/R323</f>
        <v>1.4188532557142856E-2</v>
      </c>
      <c r="U323" s="10">
        <f t="shared" ref="U323:U386" si="43">S323/21</f>
        <v>0.2364755426190476</v>
      </c>
      <c r="V323" s="10">
        <v>0</v>
      </c>
      <c r="W323" s="10" t="s">
        <v>95</v>
      </c>
      <c r="X323" s="10" t="s">
        <v>96</v>
      </c>
      <c r="Y323" s="10" t="s">
        <v>96</v>
      </c>
      <c r="Z323" s="10" t="s">
        <v>2173</v>
      </c>
      <c r="AA323" s="10" t="s">
        <v>2174</v>
      </c>
      <c r="AB323" s="9">
        <v>8070202002309</v>
      </c>
      <c r="AC323" s="10" t="e">
        <v>#N/A</v>
      </c>
      <c r="AD323" s="10" t="e">
        <v>#N/A</v>
      </c>
      <c r="AE323" s="10" t="e">
        <v>#N/A</v>
      </c>
      <c r="AF323" s="10">
        <v>2015</v>
      </c>
      <c r="AG323" s="9">
        <v>110033659878</v>
      </c>
      <c r="AH323" s="9">
        <v>110033659878</v>
      </c>
      <c r="AI323" s="10"/>
      <c r="AJ323" s="10"/>
      <c r="AK323" s="10"/>
      <c r="AL323" s="10">
        <v>2023</v>
      </c>
      <c r="AM323" s="11" t="s">
        <v>2175</v>
      </c>
      <c r="AN323" s="10" t="s">
        <v>2174</v>
      </c>
      <c r="AO323" s="10" t="s">
        <v>101</v>
      </c>
      <c r="AP323" s="10">
        <v>1.399</v>
      </c>
      <c r="AQ323" s="10">
        <v>0.27468749999999997</v>
      </c>
      <c r="AR323" s="10" t="s">
        <v>102</v>
      </c>
      <c r="AS323" s="10">
        <v>1.399</v>
      </c>
      <c r="AT323" s="10">
        <v>2.1645747700000002</v>
      </c>
      <c r="AU323" s="10">
        <v>18991380</v>
      </c>
      <c r="AV323" s="10" t="s">
        <v>101</v>
      </c>
      <c r="AW323" s="10">
        <v>1</v>
      </c>
      <c r="AX323" s="10">
        <v>0.45700000000000002</v>
      </c>
      <c r="AY323" s="10">
        <v>0.69899999999999995</v>
      </c>
      <c r="AZ323" s="10">
        <v>0.72199999999999998</v>
      </c>
      <c r="BA323" s="10">
        <v>0.626</v>
      </c>
      <c r="BB323" s="10">
        <v>0.67200000000000004</v>
      </c>
      <c r="BC323" s="10">
        <v>0.39800000000000002</v>
      </c>
      <c r="BD323" s="10">
        <v>0.23300000000000001</v>
      </c>
      <c r="BE323" s="10">
        <v>6.6000000000000003E-2</v>
      </c>
      <c r="BF323" s="10">
        <v>6.7000000000000004E-2</v>
      </c>
      <c r="BG323" s="10">
        <v>0.11899999999999999</v>
      </c>
      <c r="BH323" s="10">
        <v>0.56599999999999995</v>
      </c>
      <c r="BI323" s="10">
        <v>2.3540000000000001</v>
      </c>
      <c r="BJ323" s="10">
        <v>0.66400000000000003</v>
      </c>
      <c r="BK323" s="10" t="s">
        <v>61</v>
      </c>
      <c r="BL323" s="10">
        <v>6.6000000000000003E-2</v>
      </c>
      <c r="BM323" s="10">
        <v>0.161369193154034</v>
      </c>
      <c r="BN323" s="10">
        <v>8.0635990187858497E-2</v>
      </c>
      <c r="BO323" s="10">
        <v>1.1173594132029301</v>
      </c>
      <c r="BP323" s="10">
        <v>0.30654667730477603</v>
      </c>
      <c r="BQ323" s="10">
        <v>5.2923588508557504</v>
      </c>
      <c r="BR323" s="10">
        <v>5.2923588508557504</v>
      </c>
      <c r="BS323" s="10" t="s">
        <v>176</v>
      </c>
      <c r="BT323" s="10">
        <v>5.2923588508557504</v>
      </c>
      <c r="BU323" s="10" t="s">
        <v>176</v>
      </c>
      <c r="BV323" s="10">
        <v>5.2923588508557504</v>
      </c>
      <c r="BW323" s="10" t="s">
        <v>176</v>
      </c>
      <c r="BX323" s="12">
        <f>($T323*'Conversion Factors'!$B$3)/($BV323*'Conversion Factors'!$B$4)</f>
        <v>2.680946805949985</v>
      </c>
      <c r="BY323" s="12">
        <f>($T323*'Conversion Factors'!$B$3)/($BR323*'Conversion Factors'!$B$4)</f>
        <v>2.680946805949985</v>
      </c>
      <c r="BZ323" s="12">
        <f>($T323*'Conversion Factors'!$B$3)/($BT323*'Conversion Factors'!$B$4)</f>
        <v>2.680946805949985</v>
      </c>
      <c r="CA323" s="12">
        <f>($U323*'Conversion Factors'!$B$3)/($BV323*'Conversion Factors'!$B$4)</f>
        <v>44.682446765833085</v>
      </c>
      <c r="CB323" s="12">
        <f>($U323*'Conversion Factors'!$B$3)/($BR323*'Conversion Factors'!$B$4)</f>
        <v>44.682446765833085</v>
      </c>
      <c r="CC323" s="12">
        <f>($U323*'Conversion Factors'!$B$3)/($BT323*'Conversion Factors'!$B$4)</f>
        <v>44.682446765833085</v>
      </c>
      <c r="CD323" s="10" t="str">
        <f t="shared" si="36"/>
        <v>NO</v>
      </c>
      <c r="CE323" s="10" t="str">
        <f t="shared" si="37"/>
        <v>NO</v>
      </c>
      <c r="CF323" s="10" t="str">
        <f t="shared" si="40"/>
        <v>NO</v>
      </c>
      <c r="CG323" s="10" t="str">
        <f t="shared" si="41"/>
        <v>NO</v>
      </c>
      <c r="CH323" s="8">
        <f t="shared" ref="CH323:CH386" si="44">$CA323/$CI$1</f>
        <v>9.3088430762152258E-2</v>
      </c>
      <c r="CI323" t="str">
        <f t="shared" ref="CI323:CI386" si="45">IF($CH323&gt;1,"YES","NO")</f>
        <v>NO</v>
      </c>
      <c r="CJ323" t="s">
        <v>235</v>
      </c>
    </row>
    <row r="324" spans="1:88" x14ac:dyDescent="0.25">
      <c r="A324" s="2">
        <v>110034393378</v>
      </c>
      <c r="B324">
        <v>2015</v>
      </c>
      <c r="C324" t="s">
        <v>2176</v>
      </c>
      <c r="D324" t="s">
        <v>2177</v>
      </c>
      <c r="E324" t="s">
        <v>2178</v>
      </c>
      <c r="F324" t="s">
        <v>397</v>
      </c>
      <c r="G324">
        <v>77705</v>
      </c>
      <c r="H324">
        <v>30.014764</v>
      </c>
      <c r="I324">
        <v>-94.028836999999996</v>
      </c>
      <c r="J324" t="s">
        <v>2179</v>
      </c>
      <c r="K324" s="2">
        <v>110034393378</v>
      </c>
      <c r="L324" t="s">
        <v>314</v>
      </c>
      <c r="M324">
        <v>2822</v>
      </c>
      <c r="N324" t="s">
        <v>2180</v>
      </c>
      <c r="O324" t="e">
        <v>#N/A</v>
      </c>
      <c r="P324" t="e">
        <v>#N/A</v>
      </c>
      <c r="Q324" t="e">
        <v>#N/A</v>
      </c>
      <c r="R324">
        <v>350</v>
      </c>
      <c r="S324">
        <v>7.1836734690000004</v>
      </c>
      <c r="T324">
        <f t="shared" si="42"/>
        <v>2.0524781340000003E-2</v>
      </c>
      <c r="U324">
        <f t="shared" si="43"/>
        <v>0.34207968900000002</v>
      </c>
      <c r="V324">
        <v>0</v>
      </c>
      <c r="W324" t="s">
        <v>95</v>
      </c>
      <c r="X324" t="s">
        <v>96</v>
      </c>
      <c r="Y324" t="s">
        <v>96</v>
      </c>
      <c r="Z324" t="s">
        <v>2181</v>
      </c>
      <c r="AA324" t="s">
        <v>2182</v>
      </c>
      <c r="AB324" s="2">
        <v>12040201000733</v>
      </c>
      <c r="AC324" t="e">
        <v>#N/A</v>
      </c>
      <c r="AD324" t="e">
        <v>#N/A</v>
      </c>
      <c r="AE324" t="e">
        <v>#N/A</v>
      </c>
      <c r="AF324">
        <v>2015</v>
      </c>
      <c r="AG324" s="2">
        <v>110034393378</v>
      </c>
      <c r="AH324" s="2">
        <v>110034393378</v>
      </c>
      <c r="AL324">
        <v>2023</v>
      </c>
      <c r="AM324">
        <v>12040201000733</v>
      </c>
      <c r="AN324" t="s">
        <v>2183</v>
      </c>
      <c r="AO324" t="s">
        <v>101</v>
      </c>
      <c r="AP324">
        <v>9.99</v>
      </c>
      <c r="AQ324">
        <v>0.37226515151515099</v>
      </c>
      <c r="AR324" t="s">
        <v>102</v>
      </c>
      <c r="AS324">
        <v>9.99</v>
      </c>
      <c r="AT324">
        <v>15.4568277</v>
      </c>
      <c r="AU324" t="s">
        <v>101</v>
      </c>
      <c r="AV324" t="s">
        <v>101</v>
      </c>
      <c r="AW324" t="s">
        <v>101</v>
      </c>
      <c r="AX324" t="s">
        <v>101</v>
      </c>
      <c r="AY324" t="s">
        <v>101</v>
      </c>
      <c r="AZ324" t="s">
        <v>101</v>
      </c>
      <c r="BA324" t="s">
        <v>101</v>
      </c>
      <c r="BB324" t="s">
        <v>101</v>
      </c>
      <c r="BC324" t="s">
        <v>101</v>
      </c>
      <c r="BD324" t="s">
        <v>101</v>
      </c>
      <c r="BE324" t="s">
        <v>101</v>
      </c>
      <c r="BF324" t="s">
        <v>101</v>
      </c>
      <c r="BG324" t="s">
        <v>101</v>
      </c>
      <c r="BH324" t="s">
        <v>101</v>
      </c>
      <c r="BI324" t="s">
        <v>101</v>
      </c>
      <c r="BJ324" t="s">
        <v>101</v>
      </c>
      <c r="BK324" t="s">
        <v>101</v>
      </c>
      <c r="BL324" t="s">
        <v>101</v>
      </c>
      <c r="BM324" t="s">
        <v>101</v>
      </c>
      <c r="BN324" t="s">
        <v>101</v>
      </c>
      <c r="BO324" t="s">
        <v>101</v>
      </c>
      <c r="BP324" t="s">
        <v>101</v>
      </c>
      <c r="BQ324" t="s">
        <v>101</v>
      </c>
      <c r="BR324" t="s">
        <v>101</v>
      </c>
      <c r="BS324" t="s">
        <v>374</v>
      </c>
      <c r="BT324" t="s">
        <v>101</v>
      </c>
      <c r="BU324" t="s">
        <v>374</v>
      </c>
      <c r="BV324" t="s">
        <v>101</v>
      </c>
      <c r="BW324" t="s">
        <v>374</v>
      </c>
      <c r="BX324" t="s">
        <v>101</v>
      </c>
      <c r="BY324" t="s">
        <v>101</v>
      </c>
      <c r="BZ324" t="s">
        <v>101</v>
      </c>
      <c r="CA324" t="s">
        <v>101</v>
      </c>
      <c r="CB324" t="s">
        <v>101</v>
      </c>
      <c r="CC324" t="s">
        <v>101</v>
      </c>
      <c r="CD324" t="s">
        <v>101</v>
      </c>
      <c r="CE324" t="s">
        <v>101</v>
      </c>
      <c r="CF324" t="s">
        <v>101</v>
      </c>
      <c r="CG324" t="s">
        <v>101</v>
      </c>
      <c r="CH324" t="s">
        <v>101</v>
      </c>
      <c r="CI324" t="s">
        <v>101</v>
      </c>
    </row>
    <row r="325" spans="1:88" x14ac:dyDescent="0.25">
      <c r="A325" s="9">
        <v>110034641635</v>
      </c>
      <c r="B325" s="10">
        <v>2018</v>
      </c>
      <c r="C325" s="10" t="s">
        <v>2184</v>
      </c>
      <c r="D325" s="10" t="s">
        <v>2185</v>
      </c>
      <c r="E325" s="10" t="s">
        <v>2186</v>
      </c>
      <c r="F325" s="10" t="s">
        <v>397</v>
      </c>
      <c r="G325" s="10">
        <v>77571</v>
      </c>
      <c r="H325" s="10">
        <v>29.717471</v>
      </c>
      <c r="I325" s="10">
        <v>-95.068008000000006</v>
      </c>
      <c r="J325" s="10" t="s">
        <v>2187</v>
      </c>
      <c r="K325" s="9">
        <v>110034641635</v>
      </c>
      <c r="L325" s="10" t="s">
        <v>230</v>
      </c>
      <c r="M325" s="10">
        <v>2869</v>
      </c>
      <c r="N325" s="10" t="s">
        <v>124</v>
      </c>
      <c r="O325" s="10" t="e">
        <v>#N/A</v>
      </c>
      <c r="P325" s="10" t="e">
        <v>#N/A</v>
      </c>
      <c r="Q325" s="10" t="e">
        <v>#N/A</v>
      </c>
      <c r="R325" s="10">
        <v>350</v>
      </c>
      <c r="S325" s="10">
        <v>24.167016830000001</v>
      </c>
      <c r="T325" s="10">
        <f t="shared" si="42"/>
        <v>6.9048619514285717E-2</v>
      </c>
      <c r="U325" s="10">
        <f t="shared" si="43"/>
        <v>1.1508103252380952</v>
      </c>
      <c r="V325" s="10">
        <v>0</v>
      </c>
      <c r="W325" s="10" t="s">
        <v>95</v>
      </c>
      <c r="X325" s="10" t="s">
        <v>96</v>
      </c>
      <c r="Y325" s="10" t="s">
        <v>96</v>
      </c>
      <c r="Z325" s="10" t="s">
        <v>2188</v>
      </c>
      <c r="AA325" s="10" t="s">
        <v>2189</v>
      </c>
      <c r="AB325" s="9">
        <v>12040104000907</v>
      </c>
      <c r="AC325" s="10" t="e">
        <v>#N/A</v>
      </c>
      <c r="AD325" s="10" t="e">
        <v>#N/A</v>
      </c>
      <c r="AE325" s="10" t="e">
        <v>#N/A</v>
      </c>
      <c r="AF325" s="10">
        <v>2015</v>
      </c>
      <c r="AG325" s="9">
        <v>110034641635</v>
      </c>
      <c r="AH325" s="9">
        <v>110034641635</v>
      </c>
      <c r="AI325" s="10"/>
      <c r="AJ325" s="10"/>
      <c r="AK325" s="10"/>
      <c r="AL325" s="10">
        <v>2023</v>
      </c>
      <c r="AM325" s="10">
        <v>12040104000907</v>
      </c>
      <c r="AN325" s="10" t="s">
        <v>2190</v>
      </c>
      <c r="AO325" s="10" t="s">
        <v>101</v>
      </c>
      <c r="AP325" s="10">
        <v>1.97</v>
      </c>
      <c r="AQ325" s="10">
        <v>1.4522023809523801</v>
      </c>
      <c r="AR325" s="10" t="s">
        <v>102</v>
      </c>
      <c r="AS325" s="10">
        <v>1.97</v>
      </c>
      <c r="AT325" s="10">
        <v>3.0480431000000001</v>
      </c>
      <c r="AU325" s="10">
        <v>1439509</v>
      </c>
      <c r="AV325" s="10" t="s">
        <v>101</v>
      </c>
      <c r="AW325" s="10">
        <v>1</v>
      </c>
      <c r="AX325" s="10">
        <v>4.391</v>
      </c>
      <c r="AY325" s="10">
        <v>8.2759999999999998</v>
      </c>
      <c r="AZ325" s="10">
        <v>7.931</v>
      </c>
      <c r="BA325" s="10">
        <v>5.39</v>
      </c>
      <c r="BB325" s="10">
        <v>3.1240000000000001</v>
      </c>
      <c r="BC325" s="10">
        <v>3.3490000000000002</v>
      </c>
      <c r="BD325" s="10">
        <v>3.3</v>
      </c>
      <c r="BE325" s="10">
        <v>0.84399999999999997</v>
      </c>
      <c r="BF325" s="10">
        <v>0.58799999999999997</v>
      </c>
      <c r="BG325" s="10">
        <v>0.39900000000000002</v>
      </c>
      <c r="BH325" s="10">
        <v>0.68600000000000005</v>
      </c>
      <c r="BI325" s="10">
        <v>2.2109999999999999</v>
      </c>
      <c r="BJ325" s="10">
        <v>7.5359999999999996</v>
      </c>
      <c r="BK325" s="10" t="s">
        <v>63</v>
      </c>
      <c r="BL325" s="10">
        <v>0.39900000000000002</v>
      </c>
      <c r="BM325" s="10">
        <v>0.97555012224938897</v>
      </c>
      <c r="BN325" s="10">
        <v>0.51935483952247496</v>
      </c>
      <c r="BO325" s="10">
        <v>10.735941320293399</v>
      </c>
      <c r="BP325" s="10">
        <v>2.4993151371171098</v>
      </c>
      <c r="BQ325" s="10">
        <v>7.4524281173594096</v>
      </c>
      <c r="BR325" s="10">
        <v>7.4524281173594096</v>
      </c>
      <c r="BS325" s="10" t="s">
        <v>176</v>
      </c>
      <c r="BT325" s="10">
        <v>7.4524281173594096</v>
      </c>
      <c r="BU325" s="10" t="s">
        <v>176</v>
      </c>
      <c r="BV325" s="10">
        <v>7.4524281173594096</v>
      </c>
      <c r="BW325" s="10" t="s">
        <v>176</v>
      </c>
      <c r="BX325" s="12">
        <f>($T325*'Conversion Factors'!$B$3)/($BV325*'Conversion Factors'!$B$4)</f>
        <v>9.2652513284155553</v>
      </c>
      <c r="BY325" s="12">
        <f>($T325*'Conversion Factors'!$B$3)/($BR325*'Conversion Factors'!$B$4)</f>
        <v>9.2652513284155553</v>
      </c>
      <c r="BZ325" s="12">
        <f>($T325*'Conversion Factors'!$B$3)/($BT325*'Conversion Factors'!$B$4)</f>
        <v>9.2652513284155553</v>
      </c>
      <c r="CA325" s="12">
        <f>($U325*'Conversion Factors'!$B$3)/($BV325*'Conversion Factors'!$B$4)</f>
        <v>154.42085547359261</v>
      </c>
      <c r="CB325" s="12">
        <f>($U325*'Conversion Factors'!$B$3)/($BR325*'Conversion Factors'!$B$4)</f>
        <v>154.42085547359261</v>
      </c>
      <c r="CC325" s="12">
        <f>($U325*'Conversion Factors'!$B$3)/($BT325*'Conversion Factors'!$B$4)</f>
        <v>154.42085547359261</v>
      </c>
      <c r="CD325" s="10" t="str">
        <f t="shared" ref="CD325:CD386" si="46">IF($BX325&gt;$CH$1,"YES","NO")</f>
        <v>NO</v>
      </c>
      <c r="CE325" s="10" t="str">
        <f t="shared" ref="CE325:CE386" si="47">IF($BX325&gt;$CI$1,"YES","NO")</f>
        <v>NO</v>
      </c>
      <c r="CF325" s="10" t="str">
        <f t="shared" si="40"/>
        <v>NO</v>
      </c>
      <c r="CG325" s="10" t="str">
        <f t="shared" si="41"/>
        <v>NO</v>
      </c>
      <c r="CH325" s="8">
        <f t="shared" si="44"/>
        <v>0.32171011556998458</v>
      </c>
      <c r="CI325" t="str">
        <f t="shared" si="45"/>
        <v>NO</v>
      </c>
      <c r="CJ325" t="s">
        <v>235</v>
      </c>
    </row>
    <row r="326" spans="1:88" x14ac:dyDescent="0.25">
      <c r="A326" s="9">
        <v>110035769585</v>
      </c>
      <c r="B326" s="10">
        <v>2020</v>
      </c>
      <c r="C326" s="10" t="s">
        <v>2191</v>
      </c>
      <c r="D326" s="10" t="s">
        <v>2192</v>
      </c>
      <c r="E326" s="10" t="s">
        <v>2193</v>
      </c>
      <c r="F326" s="10" t="s">
        <v>455</v>
      </c>
      <c r="G326" s="10">
        <v>93619</v>
      </c>
      <c r="H326" s="10">
        <v>36.793849999999999</v>
      </c>
      <c r="I326" s="10">
        <v>-119.61344</v>
      </c>
      <c r="J326" s="10" t="e">
        <v>#N/A</v>
      </c>
      <c r="K326" s="9">
        <v>110035769585</v>
      </c>
      <c r="L326" s="10" t="s">
        <v>352</v>
      </c>
      <c r="M326" s="10">
        <v>4952</v>
      </c>
      <c r="N326" s="10" t="s">
        <v>353</v>
      </c>
      <c r="O326" s="10" t="e">
        <v>#N/A</v>
      </c>
      <c r="P326" s="10" t="e">
        <v>#N/A</v>
      </c>
      <c r="Q326" s="10" t="e">
        <v>#N/A</v>
      </c>
      <c r="R326" s="10">
        <v>365</v>
      </c>
      <c r="S326" s="10">
        <v>11.416740920000001</v>
      </c>
      <c r="T326" s="10">
        <f t="shared" si="42"/>
        <v>3.1278742246575342E-2</v>
      </c>
      <c r="U326" s="10">
        <f t="shared" si="43"/>
        <v>0.54365432952380954</v>
      </c>
      <c r="V326" s="10">
        <v>0</v>
      </c>
      <c r="W326" s="10" t="s">
        <v>95</v>
      </c>
      <c r="X326" s="10" t="s">
        <v>96</v>
      </c>
      <c r="Y326" s="10" t="s">
        <v>96</v>
      </c>
      <c r="Z326" s="10" t="s">
        <v>2194</v>
      </c>
      <c r="AA326" s="10" t="s">
        <v>2195</v>
      </c>
      <c r="AB326" s="9">
        <v>18030009008092</v>
      </c>
      <c r="AC326" s="10" t="e">
        <v>#N/A</v>
      </c>
      <c r="AD326" s="10" t="e">
        <v>#N/A</v>
      </c>
      <c r="AE326" s="10" t="e">
        <v>#N/A</v>
      </c>
      <c r="AF326" s="10">
        <v>2015</v>
      </c>
      <c r="AG326" s="9">
        <v>110035769585</v>
      </c>
      <c r="AH326" s="9">
        <v>110035769585</v>
      </c>
      <c r="AI326" s="10"/>
      <c r="AJ326" s="10"/>
      <c r="AK326" s="10"/>
      <c r="AL326" s="10">
        <v>2023</v>
      </c>
      <c r="AM326" s="10">
        <v>18030009008092</v>
      </c>
      <c r="AN326" s="10" t="s">
        <v>2196</v>
      </c>
      <c r="AO326" s="10">
        <v>6.2</v>
      </c>
      <c r="AP326" s="10">
        <v>1.7</v>
      </c>
      <c r="AQ326" s="10">
        <v>0.259583333333333</v>
      </c>
      <c r="AR326" s="10" t="s">
        <v>102</v>
      </c>
      <c r="AS326" s="10">
        <v>1.7</v>
      </c>
      <c r="AT326" s="10">
        <v>2.6302910000000002</v>
      </c>
      <c r="AU326" s="10">
        <v>17149790</v>
      </c>
      <c r="AV326" s="10" t="s">
        <v>101</v>
      </c>
      <c r="AW326" s="10">
        <v>3</v>
      </c>
      <c r="AX326" s="10">
        <v>0.14199999999999999</v>
      </c>
      <c r="AY326" s="10">
        <v>0.76700000000000002</v>
      </c>
      <c r="AZ326" s="10">
        <v>0.48399999999999999</v>
      </c>
      <c r="BA326" s="10">
        <v>0.33900000000000002</v>
      </c>
      <c r="BB326" s="10">
        <v>9.7000000000000003E-2</v>
      </c>
      <c r="BC326" s="10">
        <v>5.6000000000000001E-2</v>
      </c>
      <c r="BD326" s="10">
        <v>4.0000000000000001E-3</v>
      </c>
      <c r="BE326" s="10">
        <v>5.0000000000000001E-3</v>
      </c>
      <c r="BF326" s="10">
        <v>0</v>
      </c>
      <c r="BG326" s="10">
        <v>8.0000000000000002E-3</v>
      </c>
      <c r="BH326" s="10">
        <v>0.121</v>
      </c>
      <c r="BI326" s="10">
        <v>0.48099999999999998</v>
      </c>
      <c r="BJ326" s="10">
        <v>0.66900000000000004</v>
      </c>
      <c r="BK326" s="10" t="s">
        <v>62</v>
      </c>
      <c r="BL326" s="10">
        <v>4.0000000000000001E-3</v>
      </c>
      <c r="BM326" s="10">
        <v>9.7799511002445005E-3</v>
      </c>
      <c r="BN326" s="10">
        <v>4.4278157860709998E-3</v>
      </c>
      <c r="BO326" s="10">
        <v>0.34718826405867997</v>
      </c>
      <c r="BP326" s="10">
        <v>3.5537044011327998E-2</v>
      </c>
      <c r="BQ326" s="10">
        <v>6.4310293398532998</v>
      </c>
      <c r="BR326" s="10">
        <v>6.4310293398532998</v>
      </c>
      <c r="BS326" s="10" t="s">
        <v>176</v>
      </c>
      <c r="BT326" s="10">
        <v>6.4310293398532998</v>
      </c>
      <c r="BU326" s="10" t="s">
        <v>176</v>
      </c>
      <c r="BV326" s="10">
        <v>6.4310293398532998</v>
      </c>
      <c r="BW326" s="10" t="s">
        <v>176</v>
      </c>
      <c r="BX326" s="12">
        <f>($T326*'Conversion Factors'!$B$3)/($BV326*'Conversion Factors'!$B$4)</f>
        <v>4.8637225230399661</v>
      </c>
      <c r="BY326" s="12">
        <f>($T326*'Conversion Factors'!$B$3)/($BR326*'Conversion Factors'!$B$4)</f>
        <v>4.8637225230399661</v>
      </c>
      <c r="BZ326" s="12">
        <f>($T326*'Conversion Factors'!$B$3)/($BT326*'Conversion Factors'!$B$4)</f>
        <v>4.8637225230399661</v>
      </c>
      <c r="CA326" s="12">
        <f>($U326*'Conversion Factors'!$B$3)/($BV326*'Conversion Factors'!$B$4)</f>
        <v>84.53612956712324</v>
      </c>
      <c r="CB326" s="12">
        <f>($U326*'Conversion Factors'!$B$3)/($BR326*'Conversion Factors'!$B$4)</f>
        <v>84.53612956712324</v>
      </c>
      <c r="CC326" s="12">
        <f>($U326*'Conversion Factors'!$B$3)/($BT326*'Conversion Factors'!$B$4)</f>
        <v>84.53612956712324</v>
      </c>
      <c r="CD326" s="10" t="str">
        <f t="shared" si="46"/>
        <v>NO</v>
      </c>
      <c r="CE326" s="10" t="str">
        <f t="shared" si="47"/>
        <v>NO</v>
      </c>
      <c r="CF326" s="10" t="str">
        <f t="shared" si="40"/>
        <v>NO</v>
      </c>
      <c r="CG326" s="10" t="str">
        <f t="shared" si="41"/>
        <v>NO</v>
      </c>
      <c r="CH326" s="8">
        <f t="shared" si="44"/>
        <v>0.17611693659817343</v>
      </c>
      <c r="CI326" t="str">
        <f t="shared" si="45"/>
        <v>NO</v>
      </c>
      <c r="CJ326" t="s">
        <v>235</v>
      </c>
    </row>
    <row r="327" spans="1:88" x14ac:dyDescent="0.25">
      <c r="A327" s="2">
        <v>110037096674</v>
      </c>
      <c r="B327">
        <v>2020</v>
      </c>
      <c r="C327" t="s">
        <v>2197</v>
      </c>
      <c r="D327" t="s">
        <v>2198</v>
      </c>
      <c r="E327" t="s">
        <v>2199</v>
      </c>
      <c r="F327" t="s">
        <v>1570</v>
      </c>
      <c r="G327">
        <v>20910</v>
      </c>
      <c r="H327">
        <v>38.987340000000003</v>
      </c>
      <c r="I327">
        <v>-77.026660000000007</v>
      </c>
      <c r="J327" t="e">
        <v>#N/A</v>
      </c>
      <c r="K327" s="2">
        <v>110037096674</v>
      </c>
      <c r="L327" t="s">
        <v>162</v>
      </c>
      <c r="M327">
        <v>1522</v>
      </c>
      <c r="N327" t="s">
        <v>2200</v>
      </c>
      <c r="O327" t="e">
        <v>#N/A</v>
      </c>
      <c r="P327" t="e">
        <v>#N/A</v>
      </c>
      <c r="Q327" t="e">
        <v>#N/A</v>
      </c>
      <c r="R327">
        <v>250</v>
      </c>
      <c r="S327">
        <v>1.7178952110000001</v>
      </c>
      <c r="T327">
        <f t="shared" si="42"/>
        <v>6.8715808440000005E-3</v>
      </c>
      <c r="U327">
        <f t="shared" si="43"/>
        <v>8.1804533857142855E-2</v>
      </c>
      <c r="V327">
        <v>0</v>
      </c>
      <c r="W327" t="s">
        <v>95</v>
      </c>
      <c r="X327" t="s">
        <v>96</v>
      </c>
      <c r="Y327" t="s">
        <v>96</v>
      </c>
      <c r="Z327" t="s">
        <v>2201</v>
      </c>
      <c r="AA327" t="s">
        <v>2202</v>
      </c>
      <c r="AB327" s="2">
        <v>2070010000088</v>
      </c>
      <c r="AC327" t="e">
        <v>#N/A</v>
      </c>
      <c r="AD327" t="e">
        <v>#N/A</v>
      </c>
      <c r="AE327" t="e">
        <v>#N/A</v>
      </c>
      <c r="AF327">
        <v>2015</v>
      </c>
      <c r="AG327" s="2">
        <v>110037096674</v>
      </c>
      <c r="AH327" s="2">
        <v>110037096674</v>
      </c>
      <c r="AL327">
        <v>2023</v>
      </c>
      <c r="AM327" s="1" t="s">
        <v>2203</v>
      </c>
      <c r="AN327" t="s">
        <v>2202</v>
      </c>
      <c r="AO327" t="s">
        <v>101</v>
      </c>
      <c r="AP327" t="s">
        <v>101</v>
      </c>
      <c r="AQ327">
        <v>5.2992999999999998E-2</v>
      </c>
      <c r="AR327" t="s">
        <v>102</v>
      </c>
      <c r="AS327">
        <v>5.2992999999999998E-2</v>
      </c>
      <c r="AT327">
        <v>8.1992359390000005E-2</v>
      </c>
      <c r="AU327">
        <v>22338431</v>
      </c>
      <c r="AV327" t="s">
        <v>1613</v>
      </c>
      <c r="AW327">
        <v>3</v>
      </c>
      <c r="AX327">
        <v>78.588999999999999</v>
      </c>
      <c r="AY327">
        <v>90.116</v>
      </c>
      <c r="AZ327">
        <v>95.992999999999995</v>
      </c>
      <c r="BA327">
        <v>107.155</v>
      </c>
      <c r="BB327">
        <v>96.414000000000001</v>
      </c>
      <c r="BC327">
        <v>93.11</v>
      </c>
      <c r="BD327">
        <v>78.369</v>
      </c>
      <c r="BE327">
        <v>60.662999999999997</v>
      </c>
      <c r="BF327">
        <v>53.418999999999997</v>
      </c>
      <c r="BG327">
        <v>69.602000000000004</v>
      </c>
      <c r="BH327">
        <v>54.527999999999999</v>
      </c>
      <c r="BI327">
        <v>65.918999999999997</v>
      </c>
      <c r="BJ327">
        <v>79.260000000000005</v>
      </c>
      <c r="BK327" t="s">
        <v>62</v>
      </c>
      <c r="BL327">
        <v>53.418999999999997</v>
      </c>
      <c r="BM327">
        <v>130.60880195599</v>
      </c>
      <c r="BN327">
        <v>82.612865363886996</v>
      </c>
      <c r="BO327">
        <v>192.14914425427901</v>
      </c>
      <c r="BP327">
        <v>160.57159486608799</v>
      </c>
      <c r="BQ327">
        <v>0.20047031635696799</v>
      </c>
      <c r="BR327">
        <v>130.60880195599</v>
      </c>
      <c r="BS327" t="s">
        <v>104</v>
      </c>
      <c r="BT327">
        <v>160.57159486608799</v>
      </c>
      <c r="BU327" t="s">
        <v>105</v>
      </c>
      <c r="BV327">
        <v>82.612865363886996</v>
      </c>
      <c r="BW327" t="s">
        <v>106</v>
      </c>
      <c r="BX327" s="8">
        <f>($T327*'Conversion Factors'!$B$3)/($BV327*'Conversion Factors'!$B$4)</f>
        <v>8.3178095974913505E-2</v>
      </c>
      <c r="BY327" s="8">
        <f>($T327*'Conversion Factors'!$B$3)/($BR327*'Conversion Factors'!$B$4)</f>
        <v>5.2611927688575318E-2</v>
      </c>
      <c r="BZ327" s="8">
        <f>($T327*'Conversion Factors'!$B$3)/($BT327*'Conversion Factors'!$B$4)</f>
        <v>4.2794498302957611E-2</v>
      </c>
      <c r="CA327" s="8">
        <f>($U327*'Conversion Factors'!$B$3)/($BV327*'Conversion Factors'!$B$4)</f>
        <v>0.99021542827277964</v>
      </c>
      <c r="CB327" s="8">
        <f>($U327*'Conversion Factors'!$B$3)/($BR327*'Conversion Factors'!$B$4)</f>
        <v>0.62633247248303936</v>
      </c>
      <c r="CC327" s="8">
        <f>($U327*'Conversion Factors'!$B$3)/($BT327*'Conversion Factors'!$B$4)</f>
        <v>0.50945831313044765</v>
      </c>
      <c r="CD327" t="str">
        <f t="shared" si="46"/>
        <v>NO</v>
      </c>
      <c r="CE327" t="str">
        <f t="shared" si="47"/>
        <v>NO</v>
      </c>
      <c r="CF327" t="str">
        <f t="shared" si="40"/>
        <v>NO</v>
      </c>
      <c r="CG327" t="str">
        <f t="shared" si="41"/>
        <v>NO</v>
      </c>
      <c r="CH327" s="8">
        <f t="shared" si="44"/>
        <v>2.0629488089016243E-3</v>
      </c>
      <c r="CI327" t="str">
        <f t="shared" si="45"/>
        <v>NO</v>
      </c>
    </row>
    <row r="328" spans="1:88" x14ac:dyDescent="0.25">
      <c r="A328" s="2">
        <v>110037107154</v>
      </c>
      <c r="B328">
        <v>2023</v>
      </c>
      <c r="C328" t="s">
        <v>2204</v>
      </c>
      <c r="D328" t="s">
        <v>2205</v>
      </c>
      <c r="E328" t="s">
        <v>2206</v>
      </c>
      <c r="F328" t="s">
        <v>143</v>
      </c>
      <c r="G328">
        <v>11222</v>
      </c>
      <c r="H328">
        <v>40.73095</v>
      </c>
      <c r="I328">
        <v>-73.942520000000002</v>
      </c>
      <c r="J328" t="e">
        <v>#N/A</v>
      </c>
      <c r="K328" s="2">
        <v>110037107154</v>
      </c>
      <c r="L328" t="s">
        <v>162</v>
      </c>
      <c r="M328">
        <v>4959</v>
      </c>
      <c r="N328" t="s">
        <v>1351</v>
      </c>
      <c r="O328" t="e">
        <v>#N/A</v>
      </c>
      <c r="P328" t="e">
        <v>#N/A</v>
      </c>
      <c r="Q328" t="e">
        <v>#N/A</v>
      </c>
      <c r="R328">
        <v>250</v>
      </c>
      <c r="S328">
        <v>0.78810844199999996</v>
      </c>
      <c r="T328">
        <f t="shared" si="42"/>
        <v>3.152433768E-3</v>
      </c>
      <c r="U328">
        <f t="shared" si="43"/>
        <v>3.7528973428571429E-2</v>
      </c>
      <c r="V328">
        <v>0</v>
      </c>
      <c r="W328" t="s">
        <v>95</v>
      </c>
      <c r="X328" t="s">
        <v>96</v>
      </c>
      <c r="Y328" t="s">
        <v>96</v>
      </c>
      <c r="Z328" t="s">
        <v>2207</v>
      </c>
      <c r="AA328" t="s">
        <v>2208</v>
      </c>
      <c r="AB328" s="3" t="s">
        <v>2209</v>
      </c>
      <c r="AC328" t="e">
        <v>#N/A</v>
      </c>
      <c r="AD328" t="e">
        <v>#N/A</v>
      </c>
      <c r="AE328" t="s">
        <v>116</v>
      </c>
      <c r="AF328">
        <v>2021</v>
      </c>
      <c r="AG328" s="2">
        <v>110037107154</v>
      </c>
      <c r="AH328" s="2">
        <v>110037107154</v>
      </c>
      <c r="AL328">
        <v>2023</v>
      </c>
      <c r="AM328" s="1" t="s">
        <v>2209</v>
      </c>
      <c r="AN328" t="s">
        <v>2208</v>
      </c>
      <c r="AO328" t="s">
        <v>101</v>
      </c>
      <c r="AP328" t="s">
        <v>101</v>
      </c>
      <c r="AQ328">
        <v>0.46583333333333299</v>
      </c>
      <c r="AR328" t="s">
        <v>102</v>
      </c>
      <c r="AS328">
        <v>0.46583333333333299</v>
      </c>
      <c r="AT328">
        <v>0.72075130833333301</v>
      </c>
      <c r="AU328">
        <v>26408400</v>
      </c>
      <c r="AV328" t="s">
        <v>101</v>
      </c>
      <c r="AW328">
        <v>7</v>
      </c>
      <c r="AX328">
        <v>70.558999999999997</v>
      </c>
      <c r="AY328">
        <v>188.185</v>
      </c>
      <c r="AZ328">
        <v>265.79000000000002</v>
      </c>
      <c r="BA328">
        <v>262.05399999999997</v>
      </c>
      <c r="BB328">
        <v>111.151</v>
      </c>
      <c r="BC328">
        <v>70.168000000000006</v>
      </c>
      <c r="BD328">
        <v>46.997</v>
      </c>
      <c r="BE328">
        <v>27.66</v>
      </c>
      <c r="BF328">
        <v>22.436</v>
      </c>
      <c r="BG328">
        <v>24.474</v>
      </c>
      <c r="BH328">
        <v>24.077999999999999</v>
      </c>
      <c r="BI328">
        <v>61.491</v>
      </c>
      <c r="BJ328">
        <v>112.25700000000001</v>
      </c>
      <c r="BK328" t="s">
        <v>62</v>
      </c>
      <c r="BL328">
        <v>22.436</v>
      </c>
      <c r="BM328">
        <v>54.855745721271397</v>
      </c>
      <c r="BN328">
        <v>33.653927266043603</v>
      </c>
      <c r="BO328">
        <v>172.51589242053799</v>
      </c>
      <c r="BP328">
        <v>92.948270472791293</v>
      </c>
      <c r="BQ328">
        <v>1.7622281377343101</v>
      </c>
      <c r="BR328">
        <v>54.855745721271397</v>
      </c>
      <c r="BS328" t="s">
        <v>104</v>
      </c>
      <c r="BT328">
        <v>92.948270472791293</v>
      </c>
      <c r="BU328" t="s">
        <v>105</v>
      </c>
      <c r="BV328">
        <v>33.653927266043603</v>
      </c>
      <c r="BW328" t="s">
        <v>106</v>
      </c>
      <c r="BX328" s="8">
        <f>($T328*'Conversion Factors'!$B$3)/($BV328*'Conversion Factors'!$B$4)</f>
        <v>9.3672091910080482E-2</v>
      </c>
      <c r="BY328" s="8">
        <f>($T328*'Conversion Factors'!$B$3)/($BR328*'Conversion Factors'!$B$4)</f>
        <v>5.7467704185772864E-2</v>
      </c>
      <c r="BZ328" s="8">
        <f>($T328*'Conversion Factors'!$B$3)/($BT328*'Conversion Factors'!$B$4)</f>
        <v>3.3916002438397284E-2</v>
      </c>
      <c r="CA328" s="8">
        <f>($U328*'Conversion Factors'!$B$3)/($BV328*'Conversion Factors'!$B$4)</f>
        <v>1.1151439513104819</v>
      </c>
      <c r="CB328" s="8">
        <f>($U328*'Conversion Factors'!$B$3)/($BR328*'Conversion Factors'!$B$4)</f>
        <v>0.68413933554491502</v>
      </c>
      <c r="CC328" s="8">
        <f>($U328*'Conversion Factors'!$B$3)/($BT328*'Conversion Factors'!$B$4)</f>
        <v>0.40376193379044384</v>
      </c>
      <c r="CD328" t="str">
        <f t="shared" si="46"/>
        <v>NO</v>
      </c>
      <c r="CE328" t="str">
        <f t="shared" si="47"/>
        <v>NO</v>
      </c>
      <c r="CF328" t="str">
        <f t="shared" si="40"/>
        <v>NO</v>
      </c>
      <c r="CG328" t="str">
        <f t="shared" si="41"/>
        <v>NO</v>
      </c>
      <c r="CH328" s="8">
        <f t="shared" si="44"/>
        <v>2.3232165652301707E-3</v>
      </c>
      <c r="CI328" t="str">
        <f t="shared" si="45"/>
        <v>NO</v>
      </c>
    </row>
    <row r="329" spans="1:88" x14ac:dyDescent="0.25">
      <c r="A329" s="2">
        <v>110037256812</v>
      </c>
      <c r="B329">
        <v>2017</v>
      </c>
      <c r="C329" t="s">
        <v>2210</v>
      </c>
      <c r="D329" t="s">
        <v>2211</v>
      </c>
      <c r="E329" t="s">
        <v>2212</v>
      </c>
      <c r="F329" t="s">
        <v>455</v>
      </c>
      <c r="G329">
        <v>93043</v>
      </c>
      <c r="H329">
        <v>34.147221999999999</v>
      </c>
      <c r="I329">
        <v>-119.211111</v>
      </c>
      <c r="J329" t="e">
        <v>#N/A</v>
      </c>
      <c r="K329" s="2">
        <v>110037256812</v>
      </c>
      <c r="L329" t="s">
        <v>1248</v>
      </c>
      <c r="M329">
        <v>9711</v>
      </c>
      <c r="N329" t="s">
        <v>1906</v>
      </c>
      <c r="O329" t="e">
        <v>#N/A</v>
      </c>
      <c r="P329" t="e">
        <v>#N/A</v>
      </c>
      <c r="Q329" t="e">
        <v>#N/A</v>
      </c>
      <c r="R329">
        <v>260</v>
      </c>
      <c r="S329">
        <v>8.5475499999999992E-3</v>
      </c>
      <c r="T329">
        <f t="shared" si="42"/>
        <v>3.2875192307692306E-5</v>
      </c>
      <c r="U329">
        <f t="shared" si="43"/>
        <v>4.0702619047619043E-4</v>
      </c>
      <c r="V329">
        <v>0</v>
      </c>
      <c r="W329" t="s">
        <v>95</v>
      </c>
      <c r="X329" t="s">
        <v>96</v>
      </c>
      <c r="Y329" t="s">
        <v>96</v>
      </c>
      <c r="Z329" t="s">
        <v>2213</v>
      </c>
      <c r="AA329" t="s">
        <v>2214</v>
      </c>
      <c r="AB329" s="2">
        <v>18070103000061</v>
      </c>
      <c r="AC329" t="e">
        <v>#N/A</v>
      </c>
      <c r="AD329" t="s">
        <v>148</v>
      </c>
      <c r="AE329" t="s">
        <v>116</v>
      </c>
      <c r="AF329">
        <v>2015</v>
      </c>
      <c r="AG329" s="2">
        <v>110037256812</v>
      </c>
      <c r="AH329" s="2">
        <v>110037256812</v>
      </c>
      <c r="AL329">
        <v>2023</v>
      </c>
      <c r="AM329">
        <v>18070103000061</v>
      </c>
      <c r="AN329" t="s">
        <v>2214</v>
      </c>
      <c r="AO329">
        <v>0.95</v>
      </c>
      <c r="AP329" t="s">
        <v>101</v>
      </c>
      <c r="AQ329">
        <v>7.2249999999999995E-2</v>
      </c>
      <c r="AR329" t="s">
        <v>102</v>
      </c>
      <c r="AS329">
        <v>7.2249999999999995E-2</v>
      </c>
      <c r="AT329">
        <v>0.1117873675</v>
      </c>
      <c r="AU329">
        <v>17563310</v>
      </c>
      <c r="AV329" t="s">
        <v>101</v>
      </c>
      <c r="AW329">
        <v>-9</v>
      </c>
      <c r="AX329">
        <v>4.7E-2</v>
      </c>
      <c r="AY329">
        <v>0.376</v>
      </c>
      <c r="AZ329">
        <v>0.249</v>
      </c>
      <c r="BA329">
        <v>0.115</v>
      </c>
      <c r="BB329">
        <v>2.4E-2</v>
      </c>
      <c r="BC329">
        <v>0</v>
      </c>
      <c r="BD329">
        <v>0</v>
      </c>
      <c r="BE329">
        <v>0</v>
      </c>
      <c r="BF329">
        <v>0</v>
      </c>
      <c r="BG329">
        <v>0</v>
      </c>
      <c r="BH329">
        <v>0</v>
      </c>
      <c r="BI329">
        <v>0.155</v>
      </c>
      <c r="BJ329">
        <v>0.34899999999999998</v>
      </c>
      <c r="BK329" t="s">
        <v>101</v>
      </c>
      <c r="BL329" t="s">
        <v>101</v>
      </c>
      <c r="BM329" t="s">
        <v>101</v>
      </c>
      <c r="BN329" t="s">
        <v>101</v>
      </c>
      <c r="BO329" t="s">
        <v>101</v>
      </c>
      <c r="BP329" t="s">
        <v>101</v>
      </c>
      <c r="BQ329" t="s">
        <v>101</v>
      </c>
      <c r="BR329" t="s">
        <v>101</v>
      </c>
      <c r="BS329" t="s">
        <v>129</v>
      </c>
      <c r="BT329" t="s">
        <v>101</v>
      </c>
      <c r="BU329" t="s">
        <v>129</v>
      </c>
      <c r="BV329" t="s">
        <v>101</v>
      </c>
      <c r="BW329" t="s">
        <v>129</v>
      </c>
      <c r="BX329" t="s">
        <v>101</v>
      </c>
      <c r="BY329" t="s">
        <v>101</v>
      </c>
      <c r="BZ329" t="s">
        <v>101</v>
      </c>
      <c r="CA329" t="s">
        <v>101</v>
      </c>
      <c r="CB329" t="s">
        <v>101</v>
      </c>
      <c r="CC329" t="s">
        <v>101</v>
      </c>
      <c r="CD329" t="s">
        <v>101</v>
      </c>
      <c r="CE329" t="s">
        <v>101</v>
      </c>
      <c r="CF329" t="s">
        <v>101</v>
      </c>
      <c r="CG329" t="s">
        <v>101</v>
      </c>
      <c r="CH329" t="s">
        <v>101</v>
      </c>
      <c r="CI329" t="s">
        <v>101</v>
      </c>
    </row>
    <row r="330" spans="1:88" x14ac:dyDescent="0.25">
      <c r="A330" s="2">
        <v>110037256867</v>
      </c>
      <c r="B330">
        <v>2022</v>
      </c>
      <c r="C330" t="s">
        <v>2215</v>
      </c>
      <c r="D330" t="s">
        <v>2216</v>
      </c>
      <c r="E330" t="s">
        <v>2217</v>
      </c>
      <c r="F330" t="s">
        <v>455</v>
      </c>
      <c r="G330">
        <v>93420</v>
      </c>
      <c r="H330">
        <v>35.178620000000002</v>
      </c>
      <c r="I330">
        <v>-120.62067500000001</v>
      </c>
      <c r="J330" t="e">
        <v>#N/A</v>
      </c>
      <c r="K330" s="2">
        <v>110037256867</v>
      </c>
      <c r="L330" t="s">
        <v>848</v>
      </c>
      <c r="M330">
        <v>2911</v>
      </c>
      <c r="N330" t="s">
        <v>620</v>
      </c>
      <c r="O330" t="e">
        <v>#N/A</v>
      </c>
      <c r="P330" t="e">
        <v>#N/A</v>
      </c>
      <c r="Q330" t="e">
        <v>#N/A</v>
      </c>
      <c r="R330">
        <v>250</v>
      </c>
      <c r="S330">
        <v>0.16232918800000001</v>
      </c>
      <c r="T330">
        <f t="shared" si="42"/>
        <v>6.4931675200000007E-4</v>
      </c>
      <c r="U330">
        <f t="shared" si="43"/>
        <v>7.7299613333333336E-3</v>
      </c>
      <c r="V330">
        <v>0</v>
      </c>
      <c r="W330" t="s">
        <v>95</v>
      </c>
      <c r="X330" t="s">
        <v>96</v>
      </c>
      <c r="Y330" t="s">
        <v>96</v>
      </c>
      <c r="Z330" t="s">
        <v>2218</v>
      </c>
      <c r="AA330" t="s">
        <v>2219</v>
      </c>
      <c r="AB330" s="2">
        <v>18060006000027</v>
      </c>
      <c r="AC330" t="e">
        <v>#N/A</v>
      </c>
      <c r="AD330" t="s">
        <v>115</v>
      </c>
      <c r="AE330" t="s">
        <v>116</v>
      </c>
      <c r="AF330">
        <v>2021</v>
      </c>
      <c r="AG330" s="2">
        <v>110037256867</v>
      </c>
      <c r="AH330" s="2">
        <v>110037256867</v>
      </c>
      <c r="AL330">
        <v>2023</v>
      </c>
      <c r="AM330">
        <v>18060006000027</v>
      </c>
      <c r="AN330" t="s">
        <v>2219</v>
      </c>
      <c r="AO330">
        <v>0.84</v>
      </c>
      <c r="AP330" t="s">
        <v>101</v>
      </c>
      <c r="AQ330">
        <v>0.44083333333333302</v>
      </c>
      <c r="AR330" t="s">
        <v>102</v>
      </c>
      <c r="AS330">
        <v>0.44083333333333302</v>
      </c>
      <c r="AT330">
        <v>0.68207055833333297</v>
      </c>
      <c r="AU330">
        <v>8192957</v>
      </c>
      <c r="AV330" t="s">
        <v>2220</v>
      </c>
      <c r="AW330">
        <v>3</v>
      </c>
      <c r="AX330">
        <v>6.9580000000000002</v>
      </c>
      <c r="AY330">
        <v>11.396000000000001</v>
      </c>
      <c r="AZ330">
        <v>25.175999999999998</v>
      </c>
      <c r="BA330">
        <v>25.376000000000001</v>
      </c>
      <c r="BB330">
        <v>11.853</v>
      </c>
      <c r="BC330">
        <v>5.3140000000000001</v>
      </c>
      <c r="BD330">
        <v>3.5579999999999998</v>
      </c>
      <c r="BE330">
        <v>1.6930000000000001</v>
      </c>
      <c r="BF330">
        <v>0.54100000000000004</v>
      </c>
      <c r="BG330">
        <v>1.0209999999999999</v>
      </c>
      <c r="BH330">
        <v>0.85399999999999998</v>
      </c>
      <c r="BI330">
        <v>2.4849999999999999</v>
      </c>
      <c r="BJ330">
        <v>4.4039999999999999</v>
      </c>
      <c r="BK330" t="s">
        <v>62</v>
      </c>
      <c r="BL330">
        <v>0.54100000000000004</v>
      </c>
      <c r="BM330">
        <v>1.3227383863080699</v>
      </c>
      <c r="BN330">
        <v>0.71177519681717805</v>
      </c>
      <c r="BO330">
        <v>17.012224938875299</v>
      </c>
      <c r="BP330">
        <v>3.6977766081391601</v>
      </c>
      <c r="BQ330">
        <v>1.66765417685412</v>
      </c>
      <c r="BR330">
        <v>1.66765417685412</v>
      </c>
      <c r="BS330" t="s">
        <v>176</v>
      </c>
      <c r="BT330">
        <v>3.6977766081391601</v>
      </c>
      <c r="BU330" t="s">
        <v>105</v>
      </c>
      <c r="BV330">
        <v>1.66765417685412</v>
      </c>
      <c r="BW330" t="s">
        <v>176</v>
      </c>
      <c r="BX330" s="8">
        <f>($T330*'Conversion Factors'!$B$3)/($BV330*'Conversion Factors'!$B$4)</f>
        <v>0.38935935340316058</v>
      </c>
      <c r="BY330" s="8">
        <f>($T330*'Conversion Factors'!$B$3)/($BR330*'Conversion Factors'!$B$4)</f>
        <v>0.38935935340316058</v>
      </c>
      <c r="BZ330" s="8">
        <f>($T330*'Conversion Factors'!$B$3)/($BT330*'Conversion Factors'!$B$4)</f>
        <v>0.17559653294652572</v>
      </c>
      <c r="CA330" s="8">
        <f>($U330*'Conversion Factors'!$B$3)/($BV330*'Conversion Factors'!$B$4)</f>
        <v>4.6352303976566729</v>
      </c>
      <c r="CB330" s="8">
        <f>($U330*'Conversion Factors'!$B$3)/($BR330*'Conversion Factors'!$B$4)</f>
        <v>4.6352303976566729</v>
      </c>
      <c r="CC330" s="8">
        <f>($U330*'Conversion Factors'!$B$3)/($BT330*'Conversion Factors'!$B$4)</f>
        <v>2.0904349160300679</v>
      </c>
      <c r="CD330" t="str">
        <f t="shared" si="46"/>
        <v>NO</v>
      </c>
      <c r="CE330" t="str">
        <f t="shared" si="47"/>
        <v>NO</v>
      </c>
      <c r="CF330" t="str">
        <f t="shared" si="40"/>
        <v>NO</v>
      </c>
      <c r="CG330" t="str">
        <f t="shared" si="41"/>
        <v>NO</v>
      </c>
      <c r="CH330" s="8">
        <f t="shared" si="44"/>
        <v>9.6567299951180689E-3</v>
      </c>
      <c r="CI330" t="str">
        <f t="shared" si="45"/>
        <v>NO</v>
      </c>
    </row>
    <row r="331" spans="1:88" x14ac:dyDescent="0.25">
      <c r="A331" s="2">
        <v>110037274133</v>
      </c>
      <c r="B331">
        <v>2020</v>
      </c>
      <c r="C331" t="s">
        <v>2221</v>
      </c>
      <c r="D331" t="s">
        <v>2222</v>
      </c>
      <c r="E331" t="s">
        <v>1378</v>
      </c>
      <c r="F331" t="s">
        <v>999</v>
      </c>
      <c r="G331">
        <v>89169</v>
      </c>
      <c r="H331">
        <v>36.119079999999997</v>
      </c>
      <c r="I331">
        <v>-115.15727</v>
      </c>
      <c r="J331" t="e">
        <v>#N/A</v>
      </c>
      <c r="K331" s="2">
        <v>110037274133</v>
      </c>
      <c r="L331" t="s">
        <v>93</v>
      </c>
      <c r="M331">
        <v>6512</v>
      </c>
      <c r="N331" t="s">
        <v>2223</v>
      </c>
      <c r="O331" t="e">
        <v>#N/A</v>
      </c>
      <c r="P331" t="e">
        <v>#N/A</v>
      </c>
      <c r="Q331" t="e">
        <v>#N/A</v>
      </c>
      <c r="R331">
        <v>250</v>
      </c>
      <c r="S331">
        <v>2.3036929999999999E-3</v>
      </c>
      <c r="T331">
        <f t="shared" si="42"/>
        <v>9.2147720000000003E-6</v>
      </c>
      <c r="U331">
        <f t="shared" si="43"/>
        <v>1.0969966666666666E-4</v>
      </c>
      <c r="V331">
        <v>0</v>
      </c>
      <c r="W331" t="s">
        <v>95</v>
      </c>
      <c r="X331" t="s">
        <v>96</v>
      </c>
      <c r="Y331" t="s">
        <v>96</v>
      </c>
      <c r="Z331" t="s">
        <v>2224</v>
      </c>
      <c r="AA331" t="s">
        <v>1901</v>
      </c>
      <c r="AB331" s="2">
        <v>15010015000432</v>
      </c>
      <c r="AC331" t="e">
        <v>#N/A</v>
      </c>
      <c r="AD331" t="s">
        <v>148</v>
      </c>
      <c r="AE331" t="s">
        <v>116</v>
      </c>
      <c r="AF331">
        <v>2015</v>
      </c>
      <c r="AG331" s="2">
        <v>110037274133</v>
      </c>
      <c r="AH331" s="2">
        <v>110037274133</v>
      </c>
      <c r="AL331">
        <v>2023</v>
      </c>
      <c r="AM331">
        <v>15010015000432</v>
      </c>
      <c r="AN331" t="s">
        <v>1901</v>
      </c>
      <c r="AO331">
        <v>4.9000000000000002E-2</v>
      </c>
      <c r="AP331">
        <v>4.9000000000000002E-2</v>
      </c>
      <c r="AQ331">
        <v>7.3416666666666698E-5</v>
      </c>
      <c r="AR331" t="s">
        <v>102</v>
      </c>
      <c r="AS331">
        <v>4.9000000000000002E-2</v>
      </c>
      <c r="AT331">
        <v>7.5814270000000003E-2</v>
      </c>
      <c r="AU331">
        <v>22069994</v>
      </c>
      <c r="AV331" t="s">
        <v>1387</v>
      </c>
      <c r="AW331">
        <v>3</v>
      </c>
      <c r="AX331">
        <v>2.141</v>
      </c>
      <c r="AY331">
        <v>13.016</v>
      </c>
      <c r="AZ331">
        <v>10.823</v>
      </c>
      <c r="BA331">
        <v>5.5810000000000004</v>
      </c>
      <c r="BB331">
        <v>1.0489999999999999</v>
      </c>
      <c r="BC331">
        <v>0.86399999999999999</v>
      </c>
      <c r="BD331">
        <v>0</v>
      </c>
      <c r="BE331">
        <v>0.72599999999999998</v>
      </c>
      <c r="BF331">
        <v>1.9790000000000001</v>
      </c>
      <c r="BG331">
        <v>1.466</v>
      </c>
      <c r="BH331">
        <v>1.2609999999999999</v>
      </c>
      <c r="BI331">
        <v>3.1419999999999999</v>
      </c>
      <c r="BJ331">
        <v>18.234000000000002</v>
      </c>
      <c r="BK331" t="s">
        <v>60</v>
      </c>
      <c r="BL331">
        <v>0.72599999999999998</v>
      </c>
      <c r="BM331">
        <v>1.7750611246943799</v>
      </c>
      <c r="BN331">
        <v>0.96511403431753195</v>
      </c>
      <c r="BO331">
        <v>5.2347188264058699</v>
      </c>
      <c r="BP331">
        <v>2.5050786911390599</v>
      </c>
      <c r="BQ331">
        <v>0.18536496332518301</v>
      </c>
      <c r="BR331">
        <v>1.7750611246943799</v>
      </c>
      <c r="BS331" t="s">
        <v>104</v>
      </c>
      <c r="BT331">
        <v>2.5050786911390599</v>
      </c>
      <c r="BU331" t="s">
        <v>105</v>
      </c>
      <c r="BV331">
        <v>0.96511403431753195</v>
      </c>
      <c r="BW331" t="s">
        <v>106</v>
      </c>
      <c r="BX331" s="8">
        <f>($T331*'Conversion Factors'!$B$3)/($BV331*'Conversion Factors'!$B$4)</f>
        <v>9.5478582554403627E-3</v>
      </c>
      <c r="BY331" s="8">
        <f>($T331*'Conversion Factors'!$B$3)/($BR331*'Conversion Factors'!$B$4)</f>
        <v>5.1912420771349768E-3</v>
      </c>
      <c r="BZ331" s="8">
        <f>($T331*'Conversion Factors'!$B$3)/($BT331*'Conversion Factors'!$B$4)</f>
        <v>3.6784361435807994E-3</v>
      </c>
      <c r="CA331" s="8">
        <f>($U331*'Conversion Factors'!$B$3)/($BV331*'Conversion Factors'!$B$4)</f>
        <v>0.11366497923143286</v>
      </c>
      <c r="CB331" s="8">
        <f>($U331*'Conversion Factors'!$B$3)/($BR331*'Conversion Factors'!$B$4)</f>
        <v>6.1800500918273521E-2</v>
      </c>
      <c r="CC331" s="8">
        <f>($U331*'Conversion Factors'!$B$3)/($BT331*'Conversion Factors'!$B$4)</f>
        <v>4.3790906471199986E-2</v>
      </c>
      <c r="CD331" t="str">
        <f t="shared" si="46"/>
        <v>NO</v>
      </c>
      <c r="CE331" t="str">
        <f t="shared" si="47"/>
        <v>NO</v>
      </c>
      <c r="CF331" t="str">
        <f t="shared" si="40"/>
        <v>NO</v>
      </c>
      <c r="CG331" t="str">
        <f t="shared" si="41"/>
        <v>NO</v>
      </c>
      <c r="CH331" s="8">
        <f t="shared" si="44"/>
        <v>2.3680204006548512E-4</v>
      </c>
      <c r="CI331" t="str">
        <f t="shared" si="45"/>
        <v>NO</v>
      </c>
    </row>
    <row r="332" spans="1:88" x14ac:dyDescent="0.25">
      <c r="A332" s="2">
        <v>110039276404</v>
      </c>
      <c r="B332">
        <v>2018</v>
      </c>
      <c r="C332" t="s">
        <v>2225</v>
      </c>
      <c r="D332" t="s">
        <v>2226</v>
      </c>
      <c r="E332" t="s">
        <v>1276</v>
      </c>
      <c r="F332" t="s">
        <v>548</v>
      </c>
      <c r="G332" t="s">
        <v>2227</v>
      </c>
      <c r="H332">
        <v>32.334964999999997</v>
      </c>
      <c r="I332">
        <v>-111.06332500000001</v>
      </c>
      <c r="J332" t="e">
        <v>#N/A</v>
      </c>
      <c r="K332" s="2">
        <v>110039276404</v>
      </c>
      <c r="L332" t="s">
        <v>352</v>
      </c>
      <c r="M332">
        <v>4952</v>
      </c>
      <c r="N332" t="s">
        <v>353</v>
      </c>
      <c r="O332" t="e">
        <v>#N/A</v>
      </c>
      <c r="P332" t="e">
        <v>#N/A</v>
      </c>
      <c r="Q332" t="e">
        <v>#N/A</v>
      </c>
      <c r="R332">
        <v>365</v>
      </c>
      <c r="S332">
        <v>3.4681822530000002</v>
      </c>
      <c r="T332">
        <f t="shared" si="42"/>
        <v>9.5018691863013698E-3</v>
      </c>
      <c r="U332">
        <f t="shared" si="43"/>
        <v>0.16515153585714287</v>
      </c>
      <c r="V332">
        <v>0</v>
      </c>
      <c r="W332" t="s">
        <v>95</v>
      </c>
      <c r="X332" t="s">
        <v>96</v>
      </c>
      <c r="Y332" t="s">
        <v>96</v>
      </c>
      <c r="Z332" t="s">
        <v>2228</v>
      </c>
      <c r="AA332" t="e">
        <v>#N/A</v>
      </c>
      <c r="AB332" s="2">
        <v>15060106000338</v>
      </c>
      <c r="AC332" t="e">
        <v>#N/A</v>
      </c>
      <c r="AD332" t="s">
        <v>148</v>
      </c>
      <c r="AE332" t="s">
        <v>352</v>
      </c>
      <c r="AF332">
        <v>2015</v>
      </c>
      <c r="AG332" s="2">
        <v>110039276404</v>
      </c>
      <c r="AH332" s="2">
        <v>110039276404</v>
      </c>
      <c r="AL332">
        <v>2023</v>
      </c>
      <c r="AM332">
        <v>15060106000338</v>
      </c>
      <c r="AO332">
        <v>50</v>
      </c>
      <c r="AP332" t="s">
        <v>101</v>
      </c>
      <c r="AQ332">
        <v>29.2276666666667</v>
      </c>
      <c r="AR332" t="s">
        <v>102</v>
      </c>
      <c r="AS332">
        <v>29.2276666666667</v>
      </c>
      <c r="AT332">
        <v>45.221922696666702</v>
      </c>
      <c r="AU332" t="s">
        <v>101</v>
      </c>
      <c r="AV332" t="s">
        <v>101</v>
      </c>
      <c r="AW332" t="s">
        <v>101</v>
      </c>
      <c r="AX332" t="s">
        <v>101</v>
      </c>
      <c r="AY332" t="s">
        <v>101</v>
      </c>
      <c r="AZ332" t="s">
        <v>101</v>
      </c>
      <c r="BA332" t="s">
        <v>101</v>
      </c>
      <c r="BB332" t="s">
        <v>101</v>
      </c>
      <c r="BC332" t="s">
        <v>101</v>
      </c>
      <c r="BD332" t="s">
        <v>101</v>
      </c>
      <c r="BE332" t="s">
        <v>101</v>
      </c>
      <c r="BF332" t="s">
        <v>101</v>
      </c>
      <c r="BG332" t="s">
        <v>101</v>
      </c>
      <c r="BH332" t="s">
        <v>101</v>
      </c>
      <c r="BI332" t="s">
        <v>101</v>
      </c>
      <c r="BJ332" t="s">
        <v>101</v>
      </c>
      <c r="BK332" t="s">
        <v>101</v>
      </c>
      <c r="BL332" t="s">
        <v>101</v>
      </c>
      <c r="BM332" t="s">
        <v>101</v>
      </c>
      <c r="BN332" t="s">
        <v>101</v>
      </c>
      <c r="BO332" t="s">
        <v>101</v>
      </c>
      <c r="BP332" t="s">
        <v>101</v>
      </c>
      <c r="BQ332" t="s">
        <v>101</v>
      </c>
      <c r="BR332" t="s">
        <v>101</v>
      </c>
      <c r="BS332" t="s">
        <v>374</v>
      </c>
      <c r="BT332" t="s">
        <v>101</v>
      </c>
      <c r="BU332" t="s">
        <v>374</v>
      </c>
      <c r="BV332" t="s">
        <v>101</v>
      </c>
      <c r="BW332" t="s">
        <v>374</v>
      </c>
      <c r="BX332" t="s">
        <v>101</v>
      </c>
      <c r="BY332" t="s">
        <v>101</v>
      </c>
      <c r="BZ332" t="s">
        <v>101</v>
      </c>
      <c r="CA332" t="s">
        <v>101</v>
      </c>
      <c r="CB332" t="s">
        <v>101</v>
      </c>
      <c r="CC332" t="s">
        <v>101</v>
      </c>
      <c r="CD332" t="s">
        <v>101</v>
      </c>
      <c r="CE332" t="s">
        <v>101</v>
      </c>
      <c r="CF332" t="s">
        <v>101</v>
      </c>
      <c r="CG332" t="s">
        <v>101</v>
      </c>
      <c r="CH332" t="s">
        <v>101</v>
      </c>
      <c r="CI332" t="s">
        <v>101</v>
      </c>
    </row>
    <row r="333" spans="1:88" x14ac:dyDescent="0.25">
      <c r="A333" s="2">
        <v>110039639736</v>
      </c>
      <c r="B333">
        <v>2021</v>
      </c>
      <c r="C333" t="s">
        <v>2229</v>
      </c>
      <c r="D333" t="s">
        <v>2230</v>
      </c>
      <c r="E333" t="s">
        <v>2231</v>
      </c>
      <c r="F333" t="s">
        <v>259</v>
      </c>
      <c r="G333">
        <v>41018</v>
      </c>
      <c r="H333">
        <v>39.058610999999999</v>
      </c>
      <c r="I333">
        <v>-84.618055999999996</v>
      </c>
      <c r="J333" t="e">
        <v>#N/A</v>
      </c>
      <c r="K333" s="2">
        <v>110039639736</v>
      </c>
      <c r="L333" t="s">
        <v>352</v>
      </c>
      <c r="M333">
        <v>4952</v>
      </c>
      <c r="N333" t="s">
        <v>353</v>
      </c>
      <c r="O333" t="e">
        <v>#N/A</v>
      </c>
      <c r="P333" t="e">
        <v>#N/A</v>
      </c>
      <c r="Q333" t="e">
        <v>#N/A</v>
      </c>
      <c r="R333">
        <v>365</v>
      </c>
      <c r="S333">
        <v>22.366889749999999</v>
      </c>
      <c r="T333">
        <f t="shared" si="42"/>
        <v>6.1279149999999998E-2</v>
      </c>
      <c r="U333">
        <f t="shared" si="43"/>
        <v>1.065089988095238</v>
      </c>
      <c r="V333">
        <v>0</v>
      </c>
      <c r="W333" t="s">
        <v>95</v>
      </c>
      <c r="X333" t="s">
        <v>96</v>
      </c>
      <c r="Y333" t="s">
        <v>96</v>
      </c>
      <c r="Z333" t="s">
        <v>2232</v>
      </c>
      <c r="AA333" t="s">
        <v>2233</v>
      </c>
      <c r="AB333" s="2">
        <v>5100101002662</v>
      </c>
      <c r="AC333" t="e">
        <v>#N/A</v>
      </c>
      <c r="AD333" t="s">
        <v>115</v>
      </c>
      <c r="AE333" t="s">
        <v>352</v>
      </c>
      <c r="AF333">
        <v>2021</v>
      </c>
      <c r="AG333" s="2">
        <v>110039639736</v>
      </c>
      <c r="AH333" s="2">
        <v>110039639736</v>
      </c>
      <c r="AL333">
        <v>2023</v>
      </c>
      <c r="AM333" s="1" t="s">
        <v>2234</v>
      </c>
      <c r="AN333" t="s">
        <v>2233</v>
      </c>
      <c r="AO333">
        <v>46.5</v>
      </c>
      <c r="AP333">
        <v>46.5</v>
      </c>
      <c r="AQ333">
        <v>1.4235007703798701</v>
      </c>
      <c r="AR333" t="s">
        <v>102</v>
      </c>
      <c r="AS333">
        <v>46.5</v>
      </c>
      <c r="AT333">
        <v>71.946195000000003</v>
      </c>
      <c r="AU333">
        <v>2099587</v>
      </c>
      <c r="AV333" t="s">
        <v>2052</v>
      </c>
      <c r="AW333">
        <v>6</v>
      </c>
      <c r="AX333">
        <v>4608.9709999999995</v>
      </c>
      <c r="AY333">
        <v>7286.5619999999999</v>
      </c>
      <c r="AZ333">
        <v>8527.7109999999993</v>
      </c>
      <c r="BA333">
        <v>9203.8610000000008</v>
      </c>
      <c r="BB333">
        <v>6880.0110000000004</v>
      </c>
      <c r="BC333">
        <v>5539.8990000000003</v>
      </c>
      <c r="BD333">
        <v>3285.6550000000002</v>
      </c>
      <c r="BE333">
        <v>1877.056</v>
      </c>
      <c r="BF333">
        <v>1360.68</v>
      </c>
      <c r="BG333">
        <v>1416.903</v>
      </c>
      <c r="BH333">
        <v>1288.7439999999999</v>
      </c>
      <c r="BI333">
        <v>2739.5720000000001</v>
      </c>
      <c r="BJ333">
        <v>6277.25</v>
      </c>
      <c r="BK333" t="s">
        <v>64</v>
      </c>
      <c r="BL333">
        <v>1288.7439999999999</v>
      </c>
      <c r="BM333">
        <v>3150.9633251833702</v>
      </c>
      <c r="BN333">
        <v>2229.36697784219</v>
      </c>
      <c r="BO333">
        <v>11268.8777506112</v>
      </c>
      <c r="BP333">
        <v>6792.5553891294003</v>
      </c>
      <c r="BQ333">
        <v>175.90756723716399</v>
      </c>
      <c r="BR333">
        <v>3150.9633251833702</v>
      </c>
      <c r="BS333" t="s">
        <v>104</v>
      </c>
      <c r="BT333">
        <v>6792.5553891294003</v>
      </c>
      <c r="BU333" t="s">
        <v>105</v>
      </c>
      <c r="BV333">
        <v>2229.36697784219</v>
      </c>
      <c r="BW333" t="s">
        <v>106</v>
      </c>
      <c r="BX333" s="8">
        <f>($T333*'Conversion Factors'!$B$3)/($BV333*'Conversion Factors'!$B$4)</f>
        <v>2.748724216742111E-2</v>
      </c>
      <c r="BY333" s="8">
        <f>($T333*'Conversion Factors'!$B$3)/($BR333*'Conversion Factors'!$B$4)</f>
        <v>1.9447750949761963E-2</v>
      </c>
      <c r="BZ333" s="8">
        <f>($T333*'Conversion Factors'!$B$3)/($BT333*'Conversion Factors'!$B$4)</f>
        <v>9.0215164234169216E-3</v>
      </c>
      <c r="CA333" s="8">
        <f>($U333*'Conversion Factors'!$B$3)/($BV333*'Conversion Factors'!$B$4)</f>
        <v>0.47775444719565258</v>
      </c>
      <c r="CB333" s="8">
        <f>($U333*'Conversion Factors'!$B$3)/($BR333*'Conversion Factors'!$B$4)</f>
        <v>0.33802043317443409</v>
      </c>
      <c r="CC333" s="8">
        <f>($U333*'Conversion Factors'!$B$3)/($BT333*'Conversion Factors'!$B$4)</f>
        <v>0.15680254735938934</v>
      </c>
      <c r="CD333" t="str">
        <f t="shared" si="46"/>
        <v>NO</v>
      </c>
      <c r="CE333" t="str">
        <f t="shared" si="47"/>
        <v>NO</v>
      </c>
      <c r="CF333" t="str">
        <f t="shared" si="40"/>
        <v>NO</v>
      </c>
      <c r="CG333" t="str">
        <f t="shared" si="41"/>
        <v>NO</v>
      </c>
      <c r="CH333" s="8">
        <f t="shared" si="44"/>
        <v>9.9532176499094295E-4</v>
      </c>
      <c r="CI333" t="str">
        <f t="shared" si="45"/>
        <v>NO</v>
      </c>
    </row>
    <row r="334" spans="1:88" x14ac:dyDescent="0.25">
      <c r="A334" s="2">
        <v>110039689851</v>
      </c>
      <c r="B334">
        <v>2018</v>
      </c>
      <c r="C334" t="s">
        <v>2235</v>
      </c>
      <c r="D334" t="s">
        <v>2236</v>
      </c>
      <c r="E334" t="s">
        <v>2237</v>
      </c>
      <c r="F334" t="s">
        <v>455</v>
      </c>
      <c r="G334">
        <v>95589</v>
      </c>
      <c r="H334">
        <v>40.032722</v>
      </c>
      <c r="I334">
        <v>-124.07983299999999</v>
      </c>
      <c r="J334" t="e">
        <v>#N/A</v>
      </c>
      <c r="K334" s="2">
        <v>110039689851</v>
      </c>
      <c r="L334" t="s">
        <v>352</v>
      </c>
      <c r="M334">
        <v>4952</v>
      </c>
      <c r="N334" t="s">
        <v>353</v>
      </c>
      <c r="O334" t="e">
        <v>#N/A</v>
      </c>
      <c r="P334" t="e">
        <v>#N/A</v>
      </c>
      <c r="Q334" t="e">
        <v>#N/A</v>
      </c>
      <c r="R334">
        <v>365</v>
      </c>
      <c r="S334">
        <v>7.6674638000000003E-2</v>
      </c>
      <c r="T334">
        <f t="shared" si="42"/>
        <v>2.1006750136986303E-4</v>
      </c>
      <c r="U334">
        <f t="shared" si="43"/>
        <v>3.6511732380952381E-3</v>
      </c>
      <c r="V334">
        <v>0</v>
      </c>
      <c r="W334" t="s">
        <v>95</v>
      </c>
      <c r="X334" t="s">
        <v>96</v>
      </c>
      <c r="Y334" t="s">
        <v>96</v>
      </c>
      <c r="Z334" t="s">
        <v>2238</v>
      </c>
      <c r="AA334" t="s">
        <v>905</v>
      </c>
      <c r="AB334" s="2">
        <v>18010107000005</v>
      </c>
      <c r="AC334" t="e">
        <v>#N/A</v>
      </c>
      <c r="AD334" t="s">
        <v>148</v>
      </c>
      <c r="AE334" t="s">
        <v>352</v>
      </c>
      <c r="AF334">
        <v>2015</v>
      </c>
      <c r="AG334" s="2">
        <v>110039689851</v>
      </c>
      <c r="AH334" s="2">
        <v>110039689851</v>
      </c>
      <c r="AL334">
        <v>2023</v>
      </c>
      <c r="AM334">
        <v>18010107000005</v>
      </c>
      <c r="AN334" t="s">
        <v>905</v>
      </c>
      <c r="AO334">
        <v>0.17</v>
      </c>
      <c r="AP334" t="s">
        <v>101</v>
      </c>
      <c r="AQ334">
        <v>7.5999999999999998E-2</v>
      </c>
      <c r="AR334" t="s">
        <v>102</v>
      </c>
      <c r="AS334">
        <v>7.5999999999999998E-2</v>
      </c>
      <c r="AT334">
        <v>0.11758948</v>
      </c>
      <c r="AU334">
        <v>2545647</v>
      </c>
      <c r="AV334" t="s">
        <v>101</v>
      </c>
      <c r="AW334">
        <v>-9</v>
      </c>
      <c r="AX334">
        <v>2.8660000000000001</v>
      </c>
      <c r="AY334">
        <v>11.372999999999999</v>
      </c>
      <c r="AZ334">
        <v>8.8049999999999997</v>
      </c>
      <c r="BA334">
        <v>5.8289999999999997</v>
      </c>
      <c r="BB334">
        <v>3.3580000000000001</v>
      </c>
      <c r="BC334">
        <v>1.4239999999999999</v>
      </c>
      <c r="BD334">
        <v>1.0449999999999999</v>
      </c>
      <c r="BE334">
        <v>0.497</v>
      </c>
      <c r="BF334">
        <v>0.17399999999999999</v>
      </c>
      <c r="BG334">
        <v>0.25600000000000001</v>
      </c>
      <c r="BH334">
        <v>0.23400000000000001</v>
      </c>
      <c r="BI334">
        <v>4.0609999999999999</v>
      </c>
      <c r="BJ334">
        <v>9.5809999999999995</v>
      </c>
      <c r="BK334" t="s">
        <v>101</v>
      </c>
      <c r="BL334" t="s">
        <v>101</v>
      </c>
      <c r="BM334" t="s">
        <v>101</v>
      </c>
      <c r="BN334" t="s">
        <v>101</v>
      </c>
      <c r="BO334" t="s">
        <v>101</v>
      </c>
      <c r="BP334" t="s">
        <v>101</v>
      </c>
      <c r="BQ334" t="s">
        <v>101</v>
      </c>
      <c r="BR334" t="s">
        <v>101</v>
      </c>
      <c r="BS334" t="s">
        <v>129</v>
      </c>
      <c r="BT334" t="s">
        <v>101</v>
      </c>
      <c r="BU334" t="s">
        <v>129</v>
      </c>
      <c r="BV334" t="s">
        <v>101</v>
      </c>
      <c r="BW334" t="s">
        <v>129</v>
      </c>
      <c r="BX334" t="s">
        <v>101</v>
      </c>
      <c r="BY334" t="s">
        <v>101</v>
      </c>
      <c r="BZ334" t="s">
        <v>101</v>
      </c>
      <c r="CA334" t="s">
        <v>101</v>
      </c>
      <c r="CB334" t="s">
        <v>101</v>
      </c>
      <c r="CC334" t="s">
        <v>101</v>
      </c>
      <c r="CD334" t="s">
        <v>101</v>
      </c>
      <c r="CE334" t="s">
        <v>101</v>
      </c>
      <c r="CF334" t="s">
        <v>101</v>
      </c>
      <c r="CG334" t="s">
        <v>101</v>
      </c>
      <c r="CH334" t="s">
        <v>101</v>
      </c>
      <c r="CI334" t="s">
        <v>101</v>
      </c>
    </row>
    <row r="335" spans="1:88" x14ac:dyDescent="0.25">
      <c r="A335" s="2">
        <v>110039705049</v>
      </c>
      <c r="B335">
        <v>2021</v>
      </c>
      <c r="C335" t="s">
        <v>2239</v>
      </c>
      <c r="D335" t="s">
        <v>2240</v>
      </c>
      <c r="E335" t="s">
        <v>2241</v>
      </c>
      <c r="F335" t="s">
        <v>259</v>
      </c>
      <c r="G335">
        <v>40444</v>
      </c>
      <c r="H335">
        <v>37.616959999999999</v>
      </c>
      <c r="I335">
        <v>-84.585099999999997</v>
      </c>
      <c r="J335" t="e">
        <v>#N/A</v>
      </c>
      <c r="K335" s="2">
        <v>110039705049</v>
      </c>
      <c r="L335" t="s">
        <v>352</v>
      </c>
      <c r="M335">
        <v>4952</v>
      </c>
      <c r="N335" t="s">
        <v>353</v>
      </c>
      <c r="O335" t="e">
        <v>#N/A</v>
      </c>
      <c r="P335" t="e">
        <v>#N/A</v>
      </c>
      <c r="Q335" t="e">
        <v>#N/A</v>
      </c>
      <c r="R335">
        <v>365</v>
      </c>
      <c r="S335">
        <v>3.2700696749999998</v>
      </c>
      <c r="T335">
        <f t="shared" si="42"/>
        <v>8.9590950000000003E-3</v>
      </c>
      <c r="U335">
        <f t="shared" si="43"/>
        <v>0.15571760357142855</v>
      </c>
      <c r="V335">
        <v>0</v>
      </c>
      <c r="W335" t="s">
        <v>95</v>
      </c>
      <c r="X335" t="s">
        <v>96</v>
      </c>
      <c r="Y335" t="s">
        <v>96</v>
      </c>
      <c r="Z335" t="s">
        <v>2242</v>
      </c>
      <c r="AA335" t="s">
        <v>2243</v>
      </c>
      <c r="AB335" s="2">
        <v>5100205001067</v>
      </c>
      <c r="AC335" t="e">
        <v>#N/A</v>
      </c>
      <c r="AD335" t="s">
        <v>115</v>
      </c>
      <c r="AE335" t="s">
        <v>352</v>
      </c>
      <c r="AF335">
        <v>2021</v>
      </c>
      <c r="AG335" s="2">
        <v>110039705049</v>
      </c>
      <c r="AH335" s="2">
        <v>110039705049</v>
      </c>
      <c r="AL335">
        <v>2023</v>
      </c>
      <c r="AM335" s="1" t="s">
        <v>2244</v>
      </c>
      <c r="AN335" t="s">
        <v>2243</v>
      </c>
      <c r="AO335">
        <v>1</v>
      </c>
      <c r="AP335">
        <v>0.48599999999999999</v>
      </c>
      <c r="AQ335">
        <v>0.42598333333333299</v>
      </c>
      <c r="AR335" t="s">
        <v>102</v>
      </c>
      <c r="AS335">
        <v>0.48599999999999999</v>
      </c>
      <c r="AT335">
        <v>0.75195378000000002</v>
      </c>
      <c r="AU335">
        <v>1827344</v>
      </c>
      <c r="AV335" t="s">
        <v>2245</v>
      </c>
      <c r="AW335">
        <v>1</v>
      </c>
      <c r="AX335">
        <v>1.978</v>
      </c>
      <c r="AY335">
        <v>7.3620000000000001</v>
      </c>
      <c r="AZ335">
        <v>15.294</v>
      </c>
      <c r="BA335">
        <v>5.5049999999999999</v>
      </c>
      <c r="BB335">
        <v>2.8180000000000001</v>
      </c>
      <c r="BC335">
        <v>2.298</v>
      </c>
      <c r="BD335">
        <v>1.476</v>
      </c>
      <c r="BE335">
        <v>0.94199999999999995</v>
      </c>
      <c r="BF335">
        <v>0.621</v>
      </c>
      <c r="BG335">
        <v>0.71799999999999997</v>
      </c>
      <c r="BH335">
        <v>0.754</v>
      </c>
      <c r="BI335">
        <v>1.696</v>
      </c>
      <c r="BJ335">
        <v>3.2949999999999999</v>
      </c>
      <c r="BK335" t="s">
        <v>62</v>
      </c>
      <c r="BL335">
        <v>0.621</v>
      </c>
      <c r="BM335">
        <v>1.5183374083129599</v>
      </c>
      <c r="BN335">
        <v>0.82100436432703106</v>
      </c>
      <c r="BO335">
        <v>4.8361858190709004</v>
      </c>
      <c r="BP335">
        <v>2.2069170798161202</v>
      </c>
      <c r="BQ335">
        <v>1.838517799511</v>
      </c>
      <c r="BR335">
        <v>1.838517799511</v>
      </c>
      <c r="BS335" t="s">
        <v>176</v>
      </c>
      <c r="BT335">
        <v>2.2069170798161202</v>
      </c>
      <c r="BU335" t="s">
        <v>105</v>
      </c>
      <c r="BV335">
        <v>1.838517799511</v>
      </c>
      <c r="BW335" t="s">
        <v>176</v>
      </c>
      <c r="BX335" s="8">
        <f>($T335*'Conversion Factors'!$B$3)/($BV335*'Conversion Factors'!$B$4)</f>
        <v>4.8729987832496899</v>
      </c>
      <c r="BY335" s="8">
        <f>($T335*'Conversion Factors'!$B$3)/($BR335*'Conversion Factors'!$B$4)</f>
        <v>4.8729987832496899</v>
      </c>
      <c r="BZ335" s="8">
        <f>($T335*'Conversion Factors'!$B$3)/($BT335*'Conversion Factors'!$B$4)</f>
        <v>4.0595521607664882</v>
      </c>
      <c r="CA335" s="8">
        <f>($U335*'Conversion Factors'!$B$3)/($BV335*'Conversion Factors'!$B$4)</f>
        <v>84.697359804101751</v>
      </c>
      <c r="CB335" s="8">
        <f>($U335*'Conversion Factors'!$B$3)/($BR335*'Conversion Factors'!$B$4)</f>
        <v>84.697359804101751</v>
      </c>
      <c r="CC335" s="8">
        <f>($U335*'Conversion Factors'!$B$3)/($BT335*'Conversion Factors'!$B$4)</f>
        <v>70.55888279427468</v>
      </c>
      <c r="CD335" t="str">
        <f t="shared" si="46"/>
        <v>NO</v>
      </c>
      <c r="CE335" t="str">
        <f t="shared" si="47"/>
        <v>NO</v>
      </c>
      <c r="CF335" t="str">
        <f t="shared" si="40"/>
        <v>NO</v>
      </c>
      <c r="CG335" t="str">
        <f t="shared" si="41"/>
        <v>NO</v>
      </c>
      <c r="CH335" s="8">
        <f t="shared" si="44"/>
        <v>0.17645283292521199</v>
      </c>
      <c r="CI335" t="str">
        <f t="shared" si="45"/>
        <v>NO</v>
      </c>
    </row>
    <row r="336" spans="1:88" x14ac:dyDescent="0.25">
      <c r="A336" s="2">
        <v>110039705361</v>
      </c>
      <c r="B336">
        <v>2019</v>
      </c>
      <c r="C336" t="s">
        <v>2246</v>
      </c>
      <c r="D336" t="s">
        <v>2247</v>
      </c>
      <c r="E336" t="s">
        <v>2248</v>
      </c>
      <c r="F336" t="s">
        <v>259</v>
      </c>
      <c r="G336">
        <v>40353</v>
      </c>
      <c r="H336">
        <v>38.101582000000001</v>
      </c>
      <c r="I336">
        <v>-83.919770999999997</v>
      </c>
      <c r="J336" t="e">
        <v>#N/A</v>
      </c>
      <c r="K336" s="2">
        <v>110039705361</v>
      </c>
      <c r="L336" t="s">
        <v>352</v>
      </c>
      <c r="M336">
        <v>4952</v>
      </c>
      <c r="N336" t="s">
        <v>353</v>
      </c>
      <c r="O336" t="e">
        <v>#N/A</v>
      </c>
      <c r="P336" t="e">
        <v>#N/A</v>
      </c>
      <c r="Q336" t="e">
        <v>#N/A</v>
      </c>
      <c r="R336">
        <v>365</v>
      </c>
      <c r="S336">
        <v>11.086738130000001</v>
      </c>
      <c r="T336">
        <f t="shared" si="42"/>
        <v>3.0374625013698631E-2</v>
      </c>
      <c r="U336">
        <f t="shared" si="43"/>
        <v>0.52793991095238102</v>
      </c>
      <c r="V336">
        <v>0</v>
      </c>
      <c r="W336" t="s">
        <v>95</v>
      </c>
      <c r="X336" t="s">
        <v>96</v>
      </c>
      <c r="Y336" t="s">
        <v>96</v>
      </c>
      <c r="Z336" t="s">
        <v>2249</v>
      </c>
      <c r="AA336" t="s">
        <v>2250</v>
      </c>
      <c r="AB336" s="2">
        <v>5100102000126</v>
      </c>
      <c r="AC336" t="e">
        <v>#N/A</v>
      </c>
      <c r="AD336" t="s">
        <v>148</v>
      </c>
      <c r="AE336" t="s">
        <v>352</v>
      </c>
      <c r="AF336">
        <v>2015</v>
      </c>
      <c r="AG336" s="2">
        <v>110039705361</v>
      </c>
      <c r="AH336" s="2">
        <v>110039705361</v>
      </c>
      <c r="AL336">
        <v>2023</v>
      </c>
      <c r="AM336" s="1" t="s">
        <v>2251</v>
      </c>
      <c r="AN336" t="s">
        <v>2250</v>
      </c>
      <c r="AO336">
        <v>3</v>
      </c>
      <c r="AP336">
        <v>1.97</v>
      </c>
      <c r="AQ336">
        <v>0.56999999999999995</v>
      </c>
      <c r="AR336" t="s">
        <v>102</v>
      </c>
      <c r="AS336">
        <v>1.97</v>
      </c>
      <c r="AT336">
        <v>3.0480431000000001</v>
      </c>
      <c r="AU336">
        <v>2057256</v>
      </c>
      <c r="AV336" t="s">
        <v>2252</v>
      </c>
      <c r="AW336">
        <v>2</v>
      </c>
      <c r="AX336">
        <v>20.843</v>
      </c>
      <c r="AY336">
        <v>66.453000000000003</v>
      </c>
      <c r="AZ336">
        <v>107.863</v>
      </c>
      <c r="BA336">
        <v>54.459000000000003</v>
      </c>
      <c r="BB336">
        <v>28.725000000000001</v>
      </c>
      <c r="BC336">
        <v>20.550999999999998</v>
      </c>
      <c r="BD336">
        <v>12.994</v>
      </c>
      <c r="BE336">
        <v>8.7650000000000006</v>
      </c>
      <c r="BF336">
        <v>6.0739999999999998</v>
      </c>
      <c r="BG336">
        <v>6.4969999999999999</v>
      </c>
      <c r="BH336">
        <v>6.0110000000000001</v>
      </c>
      <c r="BI336">
        <v>13.724</v>
      </c>
      <c r="BJ336">
        <v>33.033000000000001</v>
      </c>
      <c r="BK336" t="s">
        <v>64</v>
      </c>
      <c r="BL336">
        <v>6.0110000000000001</v>
      </c>
      <c r="BM336">
        <v>14.696821515892401</v>
      </c>
      <c r="BN336">
        <v>8.6080086365192798</v>
      </c>
      <c r="BO336">
        <v>50.960880195599003</v>
      </c>
      <c r="BP336">
        <v>24.597261599796699</v>
      </c>
      <c r="BQ336">
        <v>7.4524281173594096</v>
      </c>
      <c r="BR336">
        <v>14.696821515892401</v>
      </c>
      <c r="BS336" t="s">
        <v>104</v>
      </c>
      <c r="BT336">
        <v>24.597261599796699</v>
      </c>
      <c r="BU336" t="s">
        <v>105</v>
      </c>
      <c r="BV336">
        <v>8.6080086365192798</v>
      </c>
      <c r="BW336" t="s">
        <v>106</v>
      </c>
      <c r="BX336" s="8">
        <f>($T336*'Conversion Factors'!$B$3)/($BV336*'Conversion Factors'!$B$4)</f>
        <v>3.5286471350452624</v>
      </c>
      <c r="BY336" s="8">
        <f>($T336*'Conversion Factors'!$B$3)/($BR336*'Conversion Factors'!$B$4)</f>
        <v>2.0667479006159968</v>
      </c>
      <c r="BZ336" s="8">
        <f>($T336*'Conversion Factors'!$B$3)/($BT336*'Conversion Factors'!$B$4)</f>
        <v>1.2348783172655968</v>
      </c>
      <c r="CA336" s="8">
        <f>($U336*'Conversion Factors'!$B$3)/($BV336*'Conversion Factors'!$B$4)</f>
        <v>61.331247823405761</v>
      </c>
      <c r="CB336" s="8">
        <f>($U336*'Conversion Factors'!$B$3)/($BR336*'Conversion Factors'!$B$4)</f>
        <v>35.922046844039947</v>
      </c>
      <c r="CC336" s="8">
        <f>($U336*'Conversion Factors'!$B$3)/($BT336*'Conversion Factors'!$B$4)</f>
        <v>21.463361228663949</v>
      </c>
      <c r="CD336" t="str">
        <f t="shared" si="46"/>
        <v>NO</v>
      </c>
      <c r="CE336" t="str">
        <f t="shared" si="47"/>
        <v>NO</v>
      </c>
      <c r="CF336" t="str">
        <f t="shared" si="40"/>
        <v>NO</v>
      </c>
      <c r="CG336" t="str">
        <f t="shared" si="41"/>
        <v>NO</v>
      </c>
      <c r="CH336" s="8">
        <f t="shared" si="44"/>
        <v>0.12777343296542867</v>
      </c>
      <c r="CI336" t="str">
        <f t="shared" si="45"/>
        <v>NO</v>
      </c>
    </row>
    <row r="337" spans="1:93" x14ac:dyDescent="0.25">
      <c r="A337" s="2">
        <v>110039713067</v>
      </c>
      <c r="B337">
        <v>2016</v>
      </c>
      <c r="C337" t="s">
        <v>2253</v>
      </c>
      <c r="D337" t="s">
        <v>2254</v>
      </c>
      <c r="E337" t="s">
        <v>2255</v>
      </c>
      <c r="F337" t="s">
        <v>548</v>
      </c>
      <c r="G337">
        <v>85603</v>
      </c>
      <c r="H337">
        <v>31.359059999999999</v>
      </c>
      <c r="I337">
        <v>-109.91528</v>
      </c>
      <c r="J337" t="e">
        <v>#N/A</v>
      </c>
      <c r="K337" s="2">
        <v>110039713067</v>
      </c>
      <c r="L337" t="s">
        <v>352</v>
      </c>
      <c r="M337">
        <v>4952</v>
      </c>
      <c r="N337" t="s">
        <v>353</v>
      </c>
      <c r="O337" t="e">
        <v>#N/A</v>
      </c>
      <c r="P337" t="e">
        <v>#N/A</v>
      </c>
      <c r="Q337" t="e">
        <v>#N/A</v>
      </c>
      <c r="R337">
        <v>365</v>
      </c>
      <c r="S337">
        <v>0.53050560000000002</v>
      </c>
      <c r="T337">
        <f t="shared" si="42"/>
        <v>1.4534400000000001E-3</v>
      </c>
      <c r="U337">
        <f t="shared" si="43"/>
        <v>2.5262171428571428E-2</v>
      </c>
      <c r="V337">
        <v>0</v>
      </c>
      <c r="W337" t="s">
        <v>95</v>
      </c>
      <c r="X337" t="s">
        <v>96</v>
      </c>
      <c r="Y337" t="s">
        <v>96</v>
      </c>
      <c r="Z337" t="s">
        <v>2256</v>
      </c>
      <c r="AA337" t="e">
        <v>#N/A</v>
      </c>
      <c r="AB337" s="2">
        <v>15080301000134</v>
      </c>
      <c r="AC337" t="e">
        <v>#N/A</v>
      </c>
      <c r="AD337" t="s">
        <v>148</v>
      </c>
      <c r="AE337" t="s">
        <v>116</v>
      </c>
      <c r="AF337">
        <v>2015</v>
      </c>
      <c r="AG337" s="2">
        <v>110039713067</v>
      </c>
      <c r="AH337" s="2">
        <v>110039713067</v>
      </c>
      <c r="AL337">
        <v>2023</v>
      </c>
      <c r="AM337">
        <v>15080301000134</v>
      </c>
      <c r="AO337">
        <v>1.22</v>
      </c>
      <c r="AP337" t="s">
        <v>101</v>
      </c>
      <c r="AQ337">
        <v>21.2440833333333</v>
      </c>
      <c r="AR337" t="s">
        <v>102</v>
      </c>
      <c r="AS337">
        <v>21.2440833333333</v>
      </c>
      <c r="AT337">
        <v>32.8694830558333</v>
      </c>
      <c r="AU337" t="s">
        <v>101</v>
      </c>
      <c r="AV337" t="s">
        <v>101</v>
      </c>
      <c r="AW337" t="s">
        <v>101</v>
      </c>
      <c r="AX337" t="s">
        <v>101</v>
      </c>
      <c r="AY337" t="s">
        <v>101</v>
      </c>
      <c r="AZ337" t="s">
        <v>101</v>
      </c>
      <c r="BA337" t="s">
        <v>101</v>
      </c>
      <c r="BB337" t="s">
        <v>101</v>
      </c>
      <c r="BC337" t="s">
        <v>101</v>
      </c>
      <c r="BD337" t="s">
        <v>101</v>
      </c>
      <c r="BE337" t="s">
        <v>101</v>
      </c>
      <c r="BF337" t="s">
        <v>101</v>
      </c>
      <c r="BG337" t="s">
        <v>101</v>
      </c>
      <c r="BH337" t="s">
        <v>101</v>
      </c>
      <c r="BI337" t="s">
        <v>101</v>
      </c>
      <c r="BJ337" t="s">
        <v>101</v>
      </c>
      <c r="BK337" t="s">
        <v>101</v>
      </c>
      <c r="BL337" t="s">
        <v>101</v>
      </c>
      <c r="BM337" t="s">
        <v>101</v>
      </c>
      <c r="BN337" t="s">
        <v>101</v>
      </c>
      <c r="BO337" t="s">
        <v>101</v>
      </c>
      <c r="BP337" t="s">
        <v>101</v>
      </c>
      <c r="BQ337" t="s">
        <v>101</v>
      </c>
      <c r="BR337" t="s">
        <v>101</v>
      </c>
      <c r="BS337" t="s">
        <v>374</v>
      </c>
      <c r="BT337" t="s">
        <v>101</v>
      </c>
      <c r="BU337" t="s">
        <v>374</v>
      </c>
      <c r="BV337" t="s">
        <v>101</v>
      </c>
      <c r="BW337" t="s">
        <v>374</v>
      </c>
      <c r="BX337" t="s">
        <v>101</v>
      </c>
      <c r="BY337" t="s">
        <v>101</v>
      </c>
      <c r="BZ337" t="s">
        <v>101</v>
      </c>
      <c r="CA337" t="s">
        <v>101</v>
      </c>
      <c r="CB337" t="s">
        <v>101</v>
      </c>
      <c r="CC337" t="s">
        <v>101</v>
      </c>
      <c r="CD337" t="s">
        <v>101</v>
      </c>
      <c r="CE337" t="s">
        <v>101</v>
      </c>
      <c r="CF337" t="s">
        <v>101</v>
      </c>
      <c r="CG337" t="s">
        <v>101</v>
      </c>
      <c r="CH337" t="s">
        <v>101</v>
      </c>
      <c r="CI337" t="s">
        <v>101</v>
      </c>
    </row>
    <row r="338" spans="1:93" x14ac:dyDescent="0.25">
      <c r="A338" s="2">
        <v>110039757992</v>
      </c>
      <c r="B338">
        <v>2021</v>
      </c>
      <c r="C338" t="s">
        <v>2257</v>
      </c>
      <c r="D338" t="s">
        <v>2258</v>
      </c>
      <c r="E338" t="s">
        <v>2259</v>
      </c>
      <c r="F338" t="s">
        <v>455</v>
      </c>
      <c r="G338" t="s">
        <v>2260</v>
      </c>
      <c r="H338">
        <v>38.730832999999997</v>
      </c>
      <c r="I338">
        <v>-120.846667</v>
      </c>
      <c r="J338" t="e">
        <v>#N/A</v>
      </c>
      <c r="K338" s="2">
        <v>110039757992</v>
      </c>
      <c r="L338" t="s">
        <v>352</v>
      </c>
      <c r="M338">
        <v>4952</v>
      </c>
      <c r="N338" t="s">
        <v>353</v>
      </c>
      <c r="O338" t="e">
        <v>#N/A</v>
      </c>
      <c r="P338" t="e">
        <v>#N/A</v>
      </c>
      <c r="Q338" t="e">
        <v>#N/A</v>
      </c>
      <c r="R338">
        <v>365</v>
      </c>
      <c r="S338">
        <v>6.5186783999999998E-2</v>
      </c>
      <c r="T338">
        <f t="shared" si="42"/>
        <v>1.7859392876712327E-4</v>
      </c>
      <c r="U338">
        <f t="shared" si="43"/>
        <v>3.1041325714285715E-3</v>
      </c>
      <c r="V338">
        <v>0</v>
      </c>
      <c r="W338" t="s">
        <v>95</v>
      </c>
      <c r="X338" t="s">
        <v>96</v>
      </c>
      <c r="Y338" t="s">
        <v>96</v>
      </c>
      <c r="Z338" t="s">
        <v>2261</v>
      </c>
      <c r="AA338" t="s">
        <v>2262</v>
      </c>
      <c r="AB338" s="2" t="e">
        <v>#N/A</v>
      </c>
      <c r="AC338" t="e">
        <v>#N/A</v>
      </c>
      <c r="AD338" t="s">
        <v>115</v>
      </c>
      <c r="AE338" t="s">
        <v>352</v>
      </c>
      <c r="AF338">
        <v>2021</v>
      </c>
      <c r="AG338" s="2">
        <v>110039757992</v>
      </c>
      <c r="AH338" s="2" t="s">
        <v>101</v>
      </c>
      <c r="AI338" t="s">
        <v>101</v>
      </c>
      <c r="AJ338" t="s">
        <v>101</v>
      </c>
      <c r="AK338" t="s">
        <v>101</v>
      </c>
      <c r="AL338" t="s">
        <v>101</v>
      </c>
      <c r="AM338" t="s">
        <v>101</v>
      </c>
      <c r="AN338" t="s">
        <v>101</v>
      </c>
      <c r="AO338" t="s">
        <v>101</v>
      </c>
      <c r="AP338" t="s">
        <v>101</v>
      </c>
      <c r="AQ338" t="s">
        <v>101</v>
      </c>
      <c r="AR338" t="s">
        <v>101</v>
      </c>
      <c r="AS338" t="s">
        <v>101</v>
      </c>
      <c r="AT338" t="s">
        <v>101</v>
      </c>
      <c r="AU338" t="s">
        <v>101</v>
      </c>
      <c r="AV338" t="s">
        <v>101</v>
      </c>
      <c r="AW338" t="s">
        <v>101</v>
      </c>
      <c r="AX338" t="s">
        <v>101</v>
      </c>
      <c r="AY338" t="s">
        <v>101</v>
      </c>
      <c r="AZ338" t="s">
        <v>101</v>
      </c>
      <c r="BA338" t="s">
        <v>101</v>
      </c>
      <c r="BB338" t="s">
        <v>101</v>
      </c>
      <c r="BC338" t="s">
        <v>101</v>
      </c>
      <c r="BD338" t="s">
        <v>101</v>
      </c>
      <c r="BE338" t="s">
        <v>101</v>
      </c>
      <c r="BF338" t="s">
        <v>101</v>
      </c>
      <c r="BG338" t="s">
        <v>101</v>
      </c>
      <c r="BH338" t="s">
        <v>101</v>
      </c>
      <c r="BI338" t="s">
        <v>101</v>
      </c>
      <c r="BJ338" t="s">
        <v>101</v>
      </c>
      <c r="BK338" t="s">
        <v>101</v>
      </c>
      <c r="BL338" t="s">
        <v>101</v>
      </c>
      <c r="BM338" t="s">
        <v>101</v>
      </c>
      <c r="BN338" t="s">
        <v>101</v>
      </c>
      <c r="BO338" t="s">
        <v>101</v>
      </c>
      <c r="BP338" t="s">
        <v>101</v>
      </c>
      <c r="BQ338" t="s">
        <v>101</v>
      </c>
      <c r="BR338" t="s">
        <v>101</v>
      </c>
      <c r="BS338" t="s">
        <v>1216</v>
      </c>
      <c r="BT338" t="s">
        <v>101</v>
      </c>
      <c r="BU338" t="s">
        <v>101</v>
      </c>
      <c r="BV338" t="s">
        <v>101</v>
      </c>
      <c r="BW338" t="s">
        <v>1216</v>
      </c>
      <c r="BX338" t="s">
        <v>101</v>
      </c>
      <c r="BY338" t="s">
        <v>101</v>
      </c>
      <c r="BZ338" t="s">
        <v>101</v>
      </c>
      <c r="CA338" t="s">
        <v>101</v>
      </c>
      <c r="CB338" t="s">
        <v>101</v>
      </c>
      <c r="CC338" t="s">
        <v>101</v>
      </c>
      <c r="CD338" t="s">
        <v>101</v>
      </c>
      <c r="CE338" t="s">
        <v>101</v>
      </c>
      <c r="CF338" t="s">
        <v>101</v>
      </c>
      <c r="CG338" t="s">
        <v>101</v>
      </c>
      <c r="CH338" t="s">
        <v>101</v>
      </c>
      <c r="CI338" t="s">
        <v>101</v>
      </c>
    </row>
    <row r="339" spans="1:93" x14ac:dyDescent="0.25">
      <c r="A339" s="2">
        <v>110039782349</v>
      </c>
      <c r="B339">
        <v>2021</v>
      </c>
      <c r="C339" t="s">
        <v>2263</v>
      </c>
      <c r="D339" t="s">
        <v>2264</v>
      </c>
      <c r="E339" t="s">
        <v>2265</v>
      </c>
      <c r="F339" t="s">
        <v>455</v>
      </c>
      <c r="G339">
        <v>95776</v>
      </c>
      <c r="H339">
        <v>38.662149999999997</v>
      </c>
      <c r="I339">
        <v>-121.71407000000001</v>
      </c>
      <c r="J339" t="e">
        <v>#N/A</v>
      </c>
      <c r="K339" s="2">
        <v>110039782349</v>
      </c>
      <c r="L339" t="s">
        <v>352</v>
      </c>
      <c r="M339">
        <v>4952</v>
      </c>
      <c r="N339" t="s">
        <v>353</v>
      </c>
      <c r="O339" t="e">
        <v>#N/A</v>
      </c>
      <c r="P339" t="e">
        <v>#N/A</v>
      </c>
      <c r="Q339" t="e">
        <v>#N/A</v>
      </c>
      <c r="R339">
        <v>365</v>
      </c>
      <c r="S339">
        <v>0.45825751999999997</v>
      </c>
      <c r="T339">
        <f t="shared" si="42"/>
        <v>1.2555000547945204E-3</v>
      </c>
      <c r="U339">
        <f t="shared" si="43"/>
        <v>2.1821786666666666E-2</v>
      </c>
      <c r="V339">
        <v>0</v>
      </c>
      <c r="W339" t="s">
        <v>95</v>
      </c>
      <c r="X339" t="s">
        <v>96</v>
      </c>
      <c r="Y339" t="s">
        <v>96</v>
      </c>
      <c r="Z339" t="s">
        <v>2266</v>
      </c>
      <c r="AA339" t="s">
        <v>2267</v>
      </c>
      <c r="AB339" s="2">
        <v>18020163012338</v>
      </c>
      <c r="AC339" t="e">
        <v>#N/A</v>
      </c>
      <c r="AD339" t="s">
        <v>115</v>
      </c>
      <c r="AE339" t="s">
        <v>352</v>
      </c>
      <c r="AF339">
        <v>2021</v>
      </c>
      <c r="AG339" s="2">
        <v>110039782349</v>
      </c>
      <c r="AH339" s="2">
        <v>110039782349</v>
      </c>
      <c r="AL339">
        <v>2023</v>
      </c>
      <c r="AM339">
        <v>18020163012338</v>
      </c>
      <c r="AN339" t="s">
        <v>2267</v>
      </c>
      <c r="AO339">
        <v>10.4</v>
      </c>
      <c r="AP339" t="s">
        <v>101</v>
      </c>
      <c r="AQ339">
        <v>3.7374999999999998</v>
      </c>
      <c r="AR339" t="s">
        <v>102</v>
      </c>
      <c r="AS339">
        <v>3.7374999999999998</v>
      </c>
      <c r="AT339">
        <v>5.7827721250000002</v>
      </c>
      <c r="AU339" t="s">
        <v>101</v>
      </c>
      <c r="AV339" t="s">
        <v>101</v>
      </c>
      <c r="AW339" t="s">
        <v>101</v>
      </c>
      <c r="AX339" t="s">
        <v>101</v>
      </c>
      <c r="AY339" t="s">
        <v>101</v>
      </c>
      <c r="AZ339" t="s">
        <v>101</v>
      </c>
      <c r="BA339" t="s">
        <v>101</v>
      </c>
      <c r="BB339" t="s">
        <v>101</v>
      </c>
      <c r="BC339" t="s">
        <v>101</v>
      </c>
      <c r="BD339" t="s">
        <v>101</v>
      </c>
      <c r="BE339" t="s">
        <v>101</v>
      </c>
      <c r="BF339" t="s">
        <v>101</v>
      </c>
      <c r="BG339" t="s">
        <v>101</v>
      </c>
      <c r="BH339" t="s">
        <v>101</v>
      </c>
      <c r="BI339" t="s">
        <v>101</v>
      </c>
      <c r="BJ339" t="s">
        <v>101</v>
      </c>
      <c r="BK339" t="s">
        <v>101</v>
      </c>
      <c r="BL339" t="s">
        <v>101</v>
      </c>
      <c r="BM339" t="s">
        <v>101</v>
      </c>
      <c r="BN339" t="s">
        <v>101</v>
      </c>
      <c r="BO339" t="s">
        <v>101</v>
      </c>
      <c r="BP339" t="s">
        <v>101</v>
      </c>
      <c r="BQ339" t="s">
        <v>101</v>
      </c>
      <c r="BR339" t="s">
        <v>101</v>
      </c>
      <c r="BS339" t="s">
        <v>374</v>
      </c>
      <c r="BT339" t="s">
        <v>101</v>
      </c>
      <c r="BU339" t="s">
        <v>374</v>
      </c>
      <c r="BV339" t="s">
        <v>101</v>
      </c>
      <c r="BW339" t="s">
        <v>374</v>
      </c>
      <c r="BX339" t="s">
        <v>101</v>
      </c>
      <c r="BY339" t="s">
        <v>101</v>
      </c>
      <c r="BZ339" t="s">
        <v>101</v>
      </c>
      <c r="CA339" t="s">
        <v>101</v>
      </c>
      <c r="CB339" t="s">
        <v>101</v>
      </c>
      <c r="CC339" t="s">
        <v>101</v>
      </c>
      <c r="CD339" t="s">
        <v>101</v>
      </c>
      <c r="CE339" t="s">
        <v>101</v>
      </c>
      <c r="CF339" t="s">
        <v>101</v>
      </c>
      <c r="CG339" t="s">
        <v>101</v>
      </c>
      <c r="CH339" t="s">
        <v>101</v>
      </c>
      <c r="CI339" t="s">
        <v>101</v>
      </c>
    </row>
    <row r="340" spans="1:93" x14ac:dyDescent="0.25">
      <c r="A340" s="2">
        <v>110039801462</v>
      </c>
      <c r="B340">
        <v>2022</v>
      </c>
      <c r="C340" t="s">
        <v>2268</v>
      </c>
      <c r="D340" t="s">
        <v>2269</v>
      </c>
      <c r="E340" t="s">
        <v>2270</v>
      </c>
      <c r="F340" t="s">
        <v>455</v>
      </c>
      <c r="G340">
        <v>95337</v>
      </c>
      <c r="H340">
        <v>37.795589999999997</v>
      </c>
      <c r="I340">
        <v>-121.26000999999999</v>
      </c>
      <c r="J340" t="e">
        <v>#N/A</v>
      </c>
      <c r="K340" s="2">
        <v>110039801462</v>
      </c>
      <c r="L340" t="s">
        <v>352</v>
      </c>
      <c r="M340">
        <v>4952</v>
      </c>
      <c r="N340" t="s">
        <v>353</v>
      </c>
      <c r="O340" t="e">
        <v>#N/A</v>
      </c>
      <c r="P340" t="e">
        <v>#N/A</v>
      </c>
      <c r="Q340" t="e">
        <v>#N/A</v>
      </c>
      <c r="R340">
        <v>365</v>
      </c>
      <c r="S340">
        <v>0.27096562699999999</v>
      </c>
      <c r="T340">
        <f t="shared" si="42"/>
        <v>7.4237158082191782E-4</v>
      </c>
      <c r="U340">
        <f t="shared" si="43"/>
        <v>1.2903125095238095E-2</v>
      </c>
      <c r="V340">
        <v>0</v>
      </c>
      <c r="W340" t="s">
        <v>95</v>
      </c>
      <c r="X340" t="s">
        <v>96</v>
      </c>
      <c r="Y340" t="s">
        <v>96</v>
      </c>
      <c r="Z340" t="s">
        <v>2271</v>
      </c>
      <c r="AA340" t="s">
        <v>2272</v>
      </c>
      <c r="AB340" s="2">
        <v>18040003005695</v>
      </c>
      <c r="AC340" t="e">
        <v>#N/A</v>
      </c>
      <c r="AD340" t="s">
        <v>115</v>
      </c>
      <c r="AE340" t="s">
        <v>352</v>
      </c>
      <c r="AF340">
        <v>2021</v>
      </c>
      <c r="AG340" s="2">
        <v>110039801462</v>
      </c>
      <c r="AH340" s="2">
        <v>110039801462</v>
      </c>
      <c r="AL340">
        <v>2023</v>
      </c>
      <c r="AM340">
        <v>18040003005695</v>
      </c>
      <c r="AN340" t="s">
        <v>2272</v>
      </c>
      <c r="AO340">
        <v>9.8699999999999992</v>
      </c>
      <c r="AP340" t="s">
        <v>101</v>
      </c>
      <c r="AQ340">
        <v>6.6338333333333299</v>
      </c>
      <c r="AR340" t="s">
        <v>102</v>
      </c>
      <c r="AS340">
        <v>6.6338333333333299</v>
      </c>
      <c r="AT340">
        <v>10.2640659483333</v>
      </c>
      <c r="AU340">
        <v>1897398</v>
      </c>
      <c r="AV340" t="s">
        <v>2273</v>
      </c>
      <c r="AW340">
        <v>7</v>
      </c>
      <c r="AX340">
        <v>4757.7610000000004</v>
      </c>
      <c r="AY340">
        <v>5711.34</v>
      </c>
      <c r="AZ340">
        <v>8038.0730000000003</v>
      </c>
      <c r="BA340">
        <v>8622.9660000000003</v>
      </c>
      <c r="BB340">
        <v>7412.143</v>
      </c>
      <c r="BC340">
        <v>6390.1689999999999</v>
      </c>
      <c r="BD340">
        <v>4362.8649999999998</v>
      </c>
      <c r="BE340">
        <v>2912.8</v>
      </c>
      <c r="BF340">
        <v>2026.202</v>
      </c>
      <c r="BG340">
        <v>2537.0329999999999</v>
      </c>
      <c r="BH340">
        <v>3092.1320000000001</v>
      </c>
      <c r="BI340">
        <v>2569.1529999999998</v>
      </c>
      <c r="BJ340">
        <v>3631.078</v>
      </c>
      <c r="BK340" t="s">
        <v>62</v>
      </c>
      <c r="BL340">
        <v>2026.202</v>
      </c>
      <c r="BM340">
        <v>4954.0391198043999</v>
      </c>
      <c r="BN340">
        <v>3561.3529219341699</v>
      </c>
      <c r="BO340">
        <v>11632.6674816626</v>
      </c>
      <c r="BP340">
        <v>8930.0771807483998</v>
      </c>
      <c r="BQ340">
        <v>25.095515766096199</v>
      </c>
      <c r="BR340">
        <v>4954.0391198043999</v>
      </c>
      <c r="BS340" t="s">
        <v>104</v>
      </c>
      <c r="BT340">
        <v>8930.0771807483998</v>
      </c>
      <c r="BU340" t="s">
        <v>105</v>
      </c>
      <c r="BV340">
        <v>3561.3529219341699</v>
      </c>
      <c r="BW340" t="s">
        <v>106</v>
      </c>
      <c r="BX340" s="8">
        <f>($T340*'Conversion Factors'!$B$3)/($BV340*'Conversion Factors'!$B$4)</f>
        <v>2.0845212398066295E-4</v>
      </c>
      <c r="BY340" s="8">
        <f>($T340*'Conversion Factors'!$B$3)/($BR340*'Conversion Factors'!$B$4)</f>
        <v>1.4985178010690174E-4</v>
      </c>
      <c r="BZ340" s="8">
        <f>($T340*'Conversion Factors'!$B$3)/($BT340*'Conversion Factors'!$B$4)</f>
        <v>8.3131597386675908E-5</v>
      </c>
      <c r="CA340" s="8">
        <f>($U340*'Conversion Factors'!$B$3)/($BV340*'Conversion Factors'!$B$4)</f>
        <v>3.6230964406162845E-3</v>
      </c>
      <c r="CB340" s="8">
        <f>($U340*'Conversion Factors'!$B$3)/($BR340*'Conversion Factors'!$B$4)</f>
        <v>2.6045666542390059E-3</v>
      </c>
      <c r="CC340" s="8">
        <f>($U340*'Conversion Factors'!$B$3)/($BT340*'Conversion Factors'!$B$4)</f>
        <v>1.4449063355303194E-3</v>
      </c>
      <c r="CD340" t="str">
        <f t="shared" si="46"/>
        <v>NO</v>
      </c>
      <c r="CE340" t="str">
        <f t="shared" si="47"/>
        <v>NO</v>
      </c>
      <c r="CF340" t="str">
        <f t="shared" ref="CF340:CF401" si="48">IF($CA340&gt;$CH$1,"YES","NO")</f>
        <v>NO</v>
      </c>
      <c r="CG340" t="str">
        <f t="shared" ref="CG340:CG401" si="49">IF($CA340&gt;$CI$1,"YES","NO")</f>
        <v>NO</v>
      </c>
      <c r="CH340" s="8">
        <f t="shared" si="44"/>
        <v>7.5481175846172592E-6</v>
      </c>
      <c r="CI340" t="str">
        <f t="shared" si="45"/>
        <v>NO</v>
      </c>
    </row>
    <row r="341" spans="1:93" x14ac:dyDescent="0.25">
      <c r="A341" s="2">
        <v>110039994897</v>
      </c>
      <c r="B341">
        <v>2018</v>
      </c>
      <c r="C341" t="s">
        <v>2274</v>
      </c>
      <c r="D341" t="s">
        <v>2275</v>
      </c>
      <c r="E341" t="s">
        <v>2276</v>
      </c>
      <c r="F341" t="s">
        <v>259</v>
      </c>
      <c r="G341">
        <v>42240</v>
      </c>
      <c r="H341">
        <v>36.803610999999997</v>
      </c>
      <c r="I341">
        <v>-87.516389000000004</v>
      </c>
      <c r="J341" t="e">
        <v>#N/A</v>
      </c>
      <c r="K341" s="2">
        <v>110039994897</v>
      </c>
      <c r="L341" t="s">
        <v>352</v>
      </c>
      <c r="M341">
        <v>4952</v>
      </c>
      <c r="N341" t="s">
        <v>353</v>
      </c>
      <c r="O341" t="e">
        <v>#N/A</v>
      </c>
      <c r="P341" t="e">
        <v>#N/A</v>
      </c>
      <c r="Q341" t="e">
        <v>#N/A</v>
      </c>
      <c r="R341">
        <v>365</v>
      </c>
      <c r="S341">
        <v>16.436693689999998</v>
      </c>
      <c r="T341">
        <f t="shared" si="42"/>
        <v>4.503203750684931E-2</v>
      </c>
      <c r="U341">
        <f t="shared" si="43"/>
        <v>0.78269969952380947</v>
      </c>
      <c r="V341">
        <v>0</v>
      </c>
      <c r="W341" t="s">
        <v>95</v>
      </c>
      <c r="X341" t="s">
        <v>96</v>
      </c>
      <c r="Y341" t="s">
        <v>96</v>
      </c>
      <c r="Z341" t="s">
        <v>2277</v>
      </c>
      <c r="AA341" t="s">
        <v>2278</v>
      </c>
      <c r="AB341" s="3" t="s">
        <v>2279</v>
      </c>
      <c r="AC341" t="e">
        <v>#N/A</v>
      </c>
      <c r="AD341" t="s">
        <v>148</v>
      </c>
      <c r="AE341" t="s">
        <v>352</v>
      </c>
      <c r="AF341">
        <v>2015</v>
      </c>
      <c r="AG341" s="2">
        <v>110039994897</v>
      </c>
      <c r="AH341" s="2">
        <v>110039994897</v>
      </c>
      <c r="AL341">
        <v>2023</v>
      </c>
      <c r="AM341" s="1" t="s">
        <v>2279</v>
      </c>
      <c r="AN341" t="s">
        <v>2278</v>
      </c>
      <c r="AO341">
        <v>6</v>
      </c>
      <c r="AP341">
        <v>3.58</v>
      </c>
      <c r="AQ341">
        <v>3.5300833333333301</v>
      </c>
      <c r="AR341" t="s">
        <v>102</v>
      </c>
      <c r="AS341">
        <v>3.58</v>
      </c>
      <c r="AT341">
        <v>5.5390834</v>
      </c>
      <c r="AU341">
        <v>11879964</v>
      </c>
      <c r="AV341" t="s">
        <v>2280</v>
      </c>
      <c r="AW341">
        <v>3</v>
      </c>
      <c r="AX341">
        <v>96.248000000000005</v>
      </c>
      <c r="AY341">
        <v>255.63800000000001</v>
      </c>
      <c r="AZ341">
        <v>370.63400000000001</v>
      </c>
      <c r="BA341">
        <v>233.744</v>
      </c>
      <c r="BB341">
        <v>139.029</v>
      </c>
      <c r="BC341">
        <v>101.089</v>
      </c>
      <c r="BD341">
        <v>58.756999999999998</v>
      </c>
      <c r="BE341">
        <v>34.811999999999998</v>
      </c>
      <c r="BF341">
        <v>23.783999999999999</v>
      </c>
      <c r="BG341">
        <v>23.545000000000002</v>
      </c>
      <c r="BH341">
        <v>21.056000000000001</v>
      </c>
      <c r="BI341">
        <v>50.045999999999999</v>
      </c>
      <c r="BJ341">
        <v>153.72300000000001</v>
      </c>
      <c r="BK341" t="s">
        <v>64</v>
      </c>
      <c r="BL341">
        <v>21.056000000000001</v>
      </c>
      <c r="BM341">
        <v>51.481662591686998</v>
      </c>
      <c r="BN341">
        <v>31.513434966996101</v>
      </c>
      <c r="BO341">
        <v>235.325183374083</v>
      </c>
      <c r="BP341">
        <v>103.816460025956</v>
      </c>
      <c r="BQ341">
        <v>13.542991198044</v>
      </c>
      <c r="BR341">
        <v>51.481662591686998</v>
      </c>
      <c r="BS341" t="s">
        <v>104</v>
      </c>
      <c r="BT341">
        <v>103.816460025956</v>
      </c>
      <c r="BU341" t="s">
        <v>105</v>
      </c>
      <c r="BV341">
        <v>31.513434966996101</v>
      </c>
      <c r="BW341" t="s">
        <v>106</v>
      </c>
      <c r="BX341" s="8">
        <f>($T341*'Conversion Factors'!$B$3)/($BV341*'Conversion Factors'!$B$4)</f>
        <v>1.4289790228837698</v>
      </c>
      <c r="BY341" s="8">
        <f>($T341*'Conversion Factors'!$B$3)/($BR341*'Conversion Factors'!$B$4)</f>
        <v>0.87471995347176024</v>
      </c>
      <c r="BZ341" s="8">
        <f>($T341*'Conversion Factors'!$B$3)/($BT341*'Conversion Factors'!$B$4)</f>
        <v>0.43376587388541743</v>
      </c>
      <c r="CA341" s="8">
        <f>($U341*'Conversion Factors'!$B$3)/($BV341*'Conversion Factors'!$B$4)</f>
        <v>24.837016350122664</v>
      </c>
      <c r="CB341" s="8">
        <f>($U341*'Conversion Factors'!$B$3)/($BR341*'Conversion Factors'!$B$4)</f>
        <v>15.203465857961545</v>
      </c>
      <c r="CC341" s="8">
        <f>($U341*'Conversion Factors'!$B$3)/($BT341*'Conversion Factors'!$B$4)</f>
        <v>7.5392639984846355</v>
      </c>
      <c r="CD341" t="str">
        <f t="shared" si="46"/>
        <v>NO</v>
      </c>
      <c r="CE341" t="str">
        <f t="shared" si="47"/>
        <v>NO</v>
      </c>
      <c r="CF341" t="str">
        <f t="shared" si="48"/>
        <v>NO</v>
      </c>
      <c r="CG341" t="str">
        <f t="shared" si="49"/>
        <v>NO</v>
      </c>
      <c r="CH341" s="8">
        <f t="shared" si="44"/>
        <v>5.1743784062755552E-2</v>
      </c>
      <c r="CI341" t="str">
        <f t="shared" si="45"/>
        <v>NO</v>
      </c>
    </row>
    <row r="342" spans="1:93" x14ac:dyDescent="0.25">
      <c r="A342" s="2">
        <v>110039998214</v>
      </c>
      <c r="B342">
        <v>2018</v>
      </c>
      <c r="C342" t="s">
        <v>2281</v>
      </c>
      <c r="D342" t="s">
        <v>2282</v>
      </c>
      <c r="E342" t="s">
        <v>1051</v>
      </c>
      <c r="F342" t="s">
        <v>259</v>
      </c>
      <c r="G342">
        <v>42301</v>
      </c>
      <c r="H342">
        <v>37.790278000000001</v>
      </c>
      <c r="I342">
        <v>-87.140277999999995</v>
      </c>
      <c r="J342" t="e">
        <v>#N/A</v>
      </c>
      <c r="K342" s="2">
        <v>110039998214</v>
      </c>
      <c r="L342" t="s">
        <v>352</v>
      </c>
      <c r="M342">
        <v>4952</v>
      </c>
      <c r="N342" t="s">
        <v>353</v>
      </c>
      <c r="O342" t="e">
        <v>#N/A</v>
      </c>
      <c r="P342" t="e">
        <v>#N/A</v>
      </c>
      <c r="Q342" t="e">
        <v>#N/A</v>
      </c>
      <c r="R342">
        <v>365</v>
      </c>
      <c r="S342">
        <v>29.782225189999998</v>
      </c>
      <c r="T342">
        <f t="shared" si="42"/>
        <v>8.1595137506849311E-2</v>
      </c>
      <c r="U342">
        <f t="shared" si="43"/>
        <v>1.4182011995238095</v>
      </c>
      <c r="V342">
        <v>0</v>
      </c>
      <c r="W342" t="s">
        <v>95</v>
      </c>
      <c r="X342" t="s">
        <v>96</v>
      </c>
      <c r="Y342" t="s">
        <v>96</v>
      </c>
      <c r="Z342" t="s">
        <v>2283</v>
      </c>
      <c r="AA342" t="s">
        <v>241</v>
      </c>
      <c r="AB342" s="3" t="s">
        <v>2284</v>
      </c>
      <c r="AC342" t="e">
        <v>#N/A</v>
      </c>
      <c r="AD342" t="s">
        <v>148</v>
      </c>
      <c r="AE342" t="s">
        <v>352</v>
      </c>
      <c r="AF342">
        <v>2015</v>
      </c>
      <c r="AG342" s="2">
        <v>110039998214</v>
      </c>
      <c r="AH342" s="2">
        <v>110039998214</v>
      </c>
      <c r="AL342">
        <v>2023</v>
      </c>
      <c r="AM342" s="1" t="s">
        <v>2284</v>
      </c>
      <c r="AN342" t="s">
        <v>241</v>
      </c>
      <c r="AO342">
        <v>15</v>
      </c>
      <c r="AP342">
        <v>8.1199999999999992</v>
      </c>
      <c r="AQ342">
        <v>9.8849970240354192</v>
      </c>
      <c r="AR342" t="s">
        <v>102</v>
      </c>
      <c r="AS342">
        <v>8.1199999999999992</v>
      </c>
      <c r="AT342">
        <v>12.563507599999999</v>
      </c>
      <c r="AU342">
        <v>10110395</v>
      </c>
      <c r="AV342" t="s">
        <v>264</v>
      </c>
      <c r="AW342">
        <v>8</v>
      </c>
      <c r="AX342">
        <v>128641.981</v>
      </c>
      <c r="AY342">
        <v>169463.28700000001</v>
      </c>
      <c r="AZ342">
        <v>206601.61799999999</v>
      </c>
      <c r="BA342">
        <v>238844.54</v>
      </c>
      <c r="BB342">
        <v>204115.50099999999</v>
      </c>
      <c r="BC342">
        <v>160467.91399999999</v>
      </c>
      <c r="BD342">
        <v>105729.245</v>
      </c>
      <c r="BE342">
        <v>67337.239000000001</v>
      </c>
      <c r="BF342">
        <v>53462.673000000003</v>
      </c>
      <c r="BG342">
        <v>42884.970999999998</v>
      </c>
      <c r="BH342">
        <v>55835.383999999998</v>
      </c>
      <c r="BI342">
        <v>89313.08</v>
      </c>
      <c r="BJ342">
        <v>153502.68299999999</v>
      </c>
      <c r="BK342" t="s">
        <v>63</v>
      </c>
      <c r="BL342">
        <v>42884.970999999998</v>
      </c>
      <c r="BM342">
        <v>104853.22982885101</v>
      </c>
      <c r="BN342">
        <v>83926.536756560701</v>
      </c>
      <c r="BO342">
        <v>314528.07090464502</v>
      </c>
      <c r="BP342">
        <v>243042.78096739799</v>
      </c>
      <c r="BQ342">
        <v>30.7176224938875</v>
      </c>
      <c r="BR342">
        <v>104853.22982885101</v>
      </c>
      <c r="BS342" t="s">
        <v>104</v>
      </c>
      <c r="BT342">
        <v>243042.78096739799</v>
      </c>
      <c r="BU342" t="s">
        <v>105</v>
      </c>
      <c r="BV342">
        <v>83926.536756560701</v>
      </c>
      <c r="BW342" t="s">
        <v>106</v>
      </c>
      <c r="BX342" s="8">
        <f>($T342*'Conversion Factors'!$B$3)/($BV342*'Conversion Factors'!$B$4)</f>
        <v>9.7222095251619991E-4</v>
      </c>
      <c r="BY342" s="8">
        <f>($T342*'Conversion Factors'!$B$3)/($BR342*'Conversion Factors'!$B$4)</f>
        <v>7.7818430238186045E-4</v>
      </c>
      <c r="BZ342" s="8">
        <f>($T342*'Conversion Factors'!$B$3)/($BT342*'Conversion Factors'!$B$4)</f>
        <v>3.3572335365021421E-4</v>
      </c>
      <c r="CA342" s="8">
        <f>($U342*'Conversion Factors'!$B$3)/($BV342*'Conversion Factors'!$B$4)</f>
        <v>1.6898126079448236E-2</v>
      </c>
      <c r="CB342" s="8">
        <f>($U342*'Conversion Factors'!$B$3)/($BR342*'Conversion Factors'!$B$4)</f>
        <v>1.3525584303303766E-2</v>
      </c>
      <c r="CC342" s="8">
        <f>($U342*'Conversion Factors'!$B$3)/($BT342*'Conversion Factors'!$B$4)</f>
        <v>5.8351916229680096E-3</v>
      </c>
      <c r="CD342" t="str">
        <f t="shared" si="46"/>
        <v>NO</v>
      </c>
      <c r="CE342" t="str">
        <f t="shared" si="47"/>
        <v>NO</v>
      </c>
      <c r="CF342" t="str">
        <f t="shared" si="48"/>
        <v>NO</v>
      </c>
      <c r="CG342" t="str">
        <f t="shared" si="49"/>
        <v>NO</v>
      </c>
      <c r="CH342" s="8">
        <f t="shared" si="44"/>
        <v>3.5204429332183822E-5</v>
      </c>
      <c r="CI342" t="str">
        <f t="shared" si="45"/>
        <v>NO</v>
      </c>
    </row>
    <row r="343" spans="1:93" x14ac:dyDescent="0.25">
      <c r="A343" s="2">
        <v>110040000398</v>
      </c>
      <c r="B343">
        <v>2020</v>
      </c>
      <c r="C343" t="s">
        <v>2285</v>
      </c>
      <c r="D343" t="s">
        <v>2286</v>
      </c>
      <c r="E343" t="s">
        <v>1648</v>
      </c>
      <c r="F343" t="s">
        <v>259</v>
      </c>
      <c r="G343">
        <v>40403</v>
      </c>
      <c r="H343">
        <v>37.608496000000002</v>
      </c>
      <c r="I343">
        <v>-84.287074000000004</v>
      </c>
      <c r="J343" t="e">
        <v>#N/A</v>
      </c>
      <c r="K343" s="2">
        <v>110040000398</v>
      </c>
      <c r="L343" t="s">
        <v>352</v>
      </c>
      <c r="M343">
        <v>4952</v>
      </c>
      <c r="N343" t="s">
        <v>353</v>
      </c>
      <c r="O343" t="e">
        <v>#N/A</v>
      </c>
      <c r="P343" t="e">
        <v>#N/A</v>
      </c>
      <c r="Q343" t="e">
        <v>#N/A</v>
      </c>
      <c r="R343">
        <v>365</v>
      </c>
      <c r="S343">
        <v>2.8480137879999998</v>
      </c>
      <c r="T343">
        <f t="shared" si="42"/>
        <v>7.8027775013698626E-3</v>
      </c>
      <c r="U343">
        <f t="shared" si="43"/>
        <v>0.13561970419047617</v>
      </c>
      <c r="V343">
        <v>0</v>
      </c>
      <c r="W343" t="s">
        <v>95</v>
      </c>
      <c r="X343" t="s">
        <v>96</v>
      </c>
      <c r="Y343" t="s">
        <v>96</v>
      </c>
      <c r="Z343" t="s">
        <v>2287</v>
      </c>
      <c r="AA343" t="s">
        <v>2288</v>
      </c>
      <c r="AB343" s="2">
        <v>5100205000154</v>
      </c>
      <c r="AC343" t="e">
        <v>#N/A</v>
      </c>
      <c r="AD343" t="s">
        <v>148</v>
      </c>
      <c r="AE343" t="s">
        <v>352</v>
      </c>
      <c r="AF343">
        <v>2015</v>
      </c>
      <c r="AG343" s="2">
        <v>110040000398</v>
      </c>
      <c r="AH343" s="2">
        <v>110040000398</v>
      </c>
      <c r="AL343">
        <v>2023</v>
      </c>
      <c r="AM343" s="1" t="s">
        <v>2289</v>
      </c>
      <c r="AN343" t="s">
        <v>2288</v>
      </c>
      <c r="AO343">
        <v>4.3</v>
      </c>
      <c r="AP343">
        <v>3.081</v>
      </c>
      <c r="AQ343">
        <v>2.702</v>
      </c>
      <c r="AR343" t="s">
        <v>102</v>
      </c>
      <c r="AS343">
        <v>3.081</v>
      </c>
      <c r="AT343">
        <v>4.7670156300000004</v>
      </c>
      <c r="AU343">
        <v>1827342</v>
      </c>
      <c r="AV343" t="s">
        <v>1652</v>
      </c>
      <c r="AW343">
        <v>2</v>
      </c>
      <c r="AX343">
        <v>53.459000000000003</v>
      </c>
      <c r="AY343">
        <v>84.727999999999994</v>
      </c>
      <c r="AZ343">
        <v>82.266999999999996</v>
      </c>
      <c r="BA343">
        <v>90.265000000000001</v>
      </c>
      <c r="BB343">
        <v>83.591999999999999</v>
      </c>
      <c r="BC343">
        <v>58.284999999999997</v>
      </c>
      <c r="BD343">
        <v>38.146000000000001</v>
      </c>
      <c r="BE343">
        <v>16.518999999999998</v>
      </c>
      <c r="BF343">
        <v>14.984</v>
      </c>
      <c r="BG343">
        <v>30.02</v>
      </c>
      <c r="BH343">
        <v>18.893999999999998</v>
      </c>
      <c r="BI343">
        <v>36.136000000000003</v>
      </c>
      <c r="BJ343">
        <v>84.438000000000002</v>
      </c>
      <c r="BK343" t="s">
        <v>62</v>
      </c>
      <c r="BL343">
        <v>14.984</v>
      </c>
      <c r="BM343">
        <v>36.6356968215159</v>
      </c>
      <c r="BN343">
        <v>22.158833943644801</v>
      </c>
      <c r="BO343">
        <v>130.70660146699299</v>
      </c>
      <c r="BP343">
        <v>64.7214186434976</v>
      </c>
      <c r="BQ343">
        <v>11.655294938875301</v>
      </c>
      <c r="BR343">
        <v>36.6356968215159</v>
      </c>
      <c r="BS343" t="s">
        <v>104</v>
      </c>
      <c r="BT343">
        <v>64.7214186434976</v>
      </c>
      <c r="BU343" t="s">
        <v>105</v>
      </c>
      <c r="BV343">
        <v>22.158833943644801</v>
      </c>
      <c r="BW343" t="s">
        <v>106</v>
      </c>
      <c r="BX343" s="8">
        <f>($T343*'Conversion Factors'!$B$3)/($BV343*'Conversion Factors'!$B$4)</f>
        <v>0.35212942708150563</v>
      </c>
      <c r="BY343" s="8">
        <f>($T343*'Conversion Factors'!$B$3)/($BR343*'Conversion Factors'!$B$4)</f>
        <v>0.21298291497999686</v>
      </c>
      <c r="BZ343" s="8">
        <f>($T343*'Conversion Factors'!$B$3)/($BT343*'Conversion Factors'!$B$4)</f>
        <v>0.12055943248632403</v>
      </c>
      <c r="CA343" s="8">
        <f>($U343*'Conversion Factors'!$B$3)/($BV343*'Conversion Factors'!$B$4)</f>
        <v>6.1203448040356925</v>
      </c>
      <c r="CB343" s="8">
        <f>($U343*'Conversion Factors'!$B$3)/($BR343*'Conversion Factors'!$B$4)</f>
        <v>3.701845903223755</v>
      </c>
      <c r="CC343" s="8">
        <f>($U343*'Conversion Factors'!$B$3)/($BT343*'Conversion Factors'!$B$4)</f>
        <v>2.0954377551194416</v>
      </c>
      <c r="CD343" t="str">
        <f t="shared" si="46"/>
        <v>NO</v>
      </c>
      <c r="CE343" t="str">
        <f t="shared" si="47"/>
        <v>NO</v>
      </c>
      <c r="CF343" t="str">
        <f t="shared" si="48"/>
        <v>NO</v>
      </c>
      <c r="CG343" t="str">
        <f t="shared" si="49"/>
        <v>NO</v>
      </c>
      <c r="CH343" s="8">
        <f t="shared" si="44"/>
        <v>1.2750718341741026E-2</v>
      </c>
      <c r="CI343" t="str">
        <f t="shared" si="45"/>
        <v>NO</v>
      </c>
    </row>
    <row r="344" spans="1:93" x14ac:dyDescent="0.25">
      <c r="A344" s="9">
        <v>110040078279</v>
      </c>
      <c r="B344" s="10">
        <v>2019</v>
      </c>
      <c r="C344" s="10" t="s">
        <v>2290</v>
      </c>
      <c r="D344" s="10" t="s">
        <v>2291</v>
      </c>
      <c r="E344" s="10" t="s">
        <v>2292</v>
      </c>
      <c r="F344" s="10" t="s">
        <v>455</v>
      </c>
      <c r="G344" s="10">
        <v>91320</v>
      </c>
      <c r="H344" s="10">
        <v>34.189751999999999</v>
      </c>
      <c r="I344" s="10">
        <v>-118.94147599999999</v>
      </c>
      <c r="J344" s="10" t="e">
        <v>#N/A</v>
      </c>
      <c r="K344" s="9">
        <v>110040078279</v>
      </c>
      <c r="L344" s="10" t="s">
        <v>93</v>
      </c>
      <c r="M344" s="10">
        <v>9999</v>
      </c>
      <c r="N344" s="10" t="s">
        <v>1416</v>
      </c>
      <c r="O344" s="10" t="e">
        <v>#N/A</v>
      </c>
      <c r="P344" s="10" t="e">
        <v>#N/A</v>
      </c>
      <c r="Q344" s="10" t="e">
        <v>#N/A</v>
      </c>
      <c r="R344" s="10">
        <v>250</v>
      </c>
      <c r="S344" s="10">
        <v>5.1020408159999997</v>
      </c>
      <c r="T344" s="10">
        <f t="shared" si="42"/>
        <v>2.0408163263999999E-2</v>
      </c>
      <c r="U344" s="10">
        <f t="shared" si="43"/>
        <v>0.24295432457142857</v>
      </c>
      <c r="V344" s="10">
        <v>0</v>
      </c>
      <c r="W344" s="10" t="s">
        <v>95</v>
      </c>
      <c r="X344" s="10" t="s">
        <v>96</v>
      </c>
      <c r="Y344" s="10" t="s">
        <v>96</v>
      </c>
      <c r="Z344" s="10" t="s">
        <v>2293</v>
      </c>
      <c r="AA344" s="10" t="s">
        <v>2294</v>
      </c>
      <c r="AB344" s="9">
        <v>18070103000071</v>
      </c>
      <c r="AC344" s="10" t="e">
        <v>#N/A</v>
      </c>
      <c r="AD344" s="10" t="s">
        <v>148</v>
      </c>
      <c r="AE344" s="10" t="s">
        <v>116</v>
      </c>
      <c r="AF344" s="10">
        <v>2015</v>
      </c>
      <c r="AG344" s="9">
        <v>110040078279</v>
      </c>
      <c r="AH344" s="9">
        <v>110040078279</v>
      </c>
      <c r="AI344" s="10"/>
      <c r="AJ344" s="10"/>
      <c r="AK344" s="10"/>
      <c r="AL344" s="10">
        <v>2023</v>
      </c>
      <c r="AM344" s="10">
        <v>18070103000071</v>
      </c>
      <c r="AN344" s="10" t="s">
        <v>2294</v>
      </c>
      <c r="AO344" s="10">
        <v>0.11</v>
      </c>
      <c r="AP344" s="10" t="s">
        <v>101</v>
      </c>
      <c r="AQ344" s="10">
        <v>7.2416666666666699E-2</v>
      </c>
      <c r="AR344" s="10" t="s">
        <v>102</v>
      </c>
      <c r="AS344" s="10">
        <v>7.2416666666666699E-2</v>
      </c>
      <c r="AT344" s="10">
        <v>0.112045239166667</v>
      </c>
      <c r="AU344" s="10">
        <v>948070332</v>
      </c>
      <c r="AV344" s="10" t="s">
        <v>2295</v>
      </c>
      <c r="AW344" s="10">
        <v>3</v>
      </c>
      <c r="AX344" s="10">
        <v>0.35</v>
      </c>
      <c r="AY344" s="10">
        <v>1.9039999999999999</v>
      </c>
      <c r="AZ344" s="10">
        <v>1.0229999999999999</v>
      </c>
      <c r="BA344" s="10">
        <v>1.0089999999999999</v>
      </c>
      <c r="BB344" s="10">
        <v>0.25700000000000001</v>
      </c>
      <c r="BC344" s="10">
        <v>6.2E-2</v>
      </c>
      <c r="BD344" s="10">
        <v>2.8000000000000001E-2</v>
      </c>
      <c r="BE344" s="10">
        <v>0.01</v>
      </c>
      <c r="BF344" s="10">
        <v>0</v>
      </c>
      <c r="BG344" s="10">
        <v>0.128</v>
      </c>
      <c r="BH344" s="10">
        <v>0.20899999999999999</v>
      </c>
      <c r="BI344" s="10">
        <v>0.78800000000000003</v>
      </c>
      <c r="BJ344" s="10">
        <v>1.5029999999999999</v>
      </c>
      <c r="BK344" s="10" t="s">
        <v>62</v>
      </c>
      <c r="BL344" s="10">
        <v>0.01</v>
      </c>
      <c r="BM344" s="10">
        <v>2.44498777506112E-2</v>
      </c>
      <c r="BN344" s="10">
        <v>1.14323902600209E-2</v>
      </c>
      <c r="BO344" s="10">
        <v>0.85574572127139403</v>
      </c>
      <c r="BP344" s="10">
        <v>9.1915365088864401E-2</v>
      </c>
      <c r="BQ344" s="10">
        <v>0.2739492400163</v>
      </c>
      <c r="BR344" s="10">
        <v>0.2739492400163</v>
      </c>
      <c r="BS344" s="10" t="s">
        <v>176</v>
      </c>
      <c r="BT344" s="10">
        <v>0.2739492400163</v>
      </c>
      <c r="BU344" s="10" t="s">
        <v>176</v>
      </c>
      <c r="BV344" s="10">
        <v>0.2739492400163</v>
      </c>
      <c r="BW344" s="10" t="s">
        <v>176</v>
      </c>
      <c r="BX344" s="12">
        <f>($T344*'Conversion Factors'!$B$3)/($BV344*'Conversion Factors'!$B$4)</f>
        <v>74.496148493734495</v>
      </c>
      <c r="BY344" s="12">
        <f>($T344*'Conversion Factors'!$B$3)/($BR344*'Conversion Factors'!$B$4)</f>
        <v>74.496148493734495</v>
      </c>
      <c r="BZ344" s="12">
        <f>($T344*'Conversion Factors'!$B$3)/($BT344*'Conversion Factors'!$B$4)</f>
        <v>74.496148493734495</v>
      </c>
      <c r="CA344" s="12">
        <f>($U344*'Conversion Factors'!$B$3)/($BV344*'Conversion Factors'!$B$4)</f>
        <v>886.85891063969655</v>
      </c>
      <c r="CB344" s="12">
        <f>($U344*'Conversion Factors'!$B$3)/($BR344*'Conversion Factors'!$B$4)</f>
        <v>886.85891063969655</v>
      </c>
      <c r="CC344" s="12">
        <f>($U344*'Conversion Factors'!$B$3)/($BT344*'Conversion Factors'!$B$4)</f>
        <v>886.85891063969655</v>
      </c>
      <c r="CD344" s="10" t="str">
        <f t="shared" si="46"/>
        <v>NO</v>
      </c>
      <c r="CE344" s="10" t="str">
        <f t="shared" si="47"/>
        <v>NO</v>
      </c>
      <c r="CF344" s="10" t="str">
        <f t="shared" si="48"/>
        <v>NO</v>
      </c>
      <c r="CG344" s="10" t="str">
        <f t="shared" si="49"/>
        <v>YES</v>
      </c>
      <c r="CH344" s="12">
        <f t="shared" si="44"/>
        <v>1.8476227304993678</v>
      </c>
      <c r="CI344" s="10" t="str">
        <f t="shared" si="45"/>
        <v>YES</v>
      </c>
      <c r="CJ344" s="15" t="s">
        <v>591</v>
      </c>
      <c r="CK344" s="15"/>
      <c r="CL344" s="15"/>
      <c r="CM344" s="15"/>
      <c r="CN344" s="15" t="s">
        <v>2296</v>
      </c>
      <c r="CO344" s="17">
        <v>43775</v>
      </c>
    </row>
    <row r="345" spans="1:93" x14ac:dyDescent="0.25">
      <c r="A345" s="2">
        <v>110040330718</v>
      </c>
      <c r="B345">
        <v>2020</v>
      </c>
      <c r="C345" t="s">
        <v>2297</v>
      </c>
      <c r="D345" t="s">
        <v>2298</v>
      </c>
      <c r="E345" t="s">
        <v>2299</v>
      </c>
      <c r="F345" t="s">
        <v>341</v>
      </c>
      <c r="G345">
        <v>63461</v>
      </c>
      <c r="H345">
        <v>39.828163000000004</v>
      </c>
      <c r="I345">
        <v>-91.436942000000002</v>
      </c>
      <c r="J345" t="e">
        <v>#N/A</v>
      </c>
      <c r="K345" s="2">
        <v>110040330718</v>
      </c>
      <c r="L345" t="s">
        <v>93</v>
      </c>
      <c r="M345">
        <v>9512</v>
      </c>
      <c r="N345" t="s">
        <v>2300</v>
      </c>
      <c r="O345" t="e">
        <v>#N/A</v>
      </c>
      <c r="P345" t="e">
        <v>#N/A</v>
      </c>
      <c r="Q345" t="e">
        <v>#N/A</v>
      </c>
      <c r="R345">
        <v>250</v>
      </c>
      <c r="S345">
        <v>0.73822110100000005</v>
      </c>
      <c r="T345">
        <f t="shared" si="42"/>
        <v>2.9528844040000004E-3</v>
      </c>
      <c r="U345">
        <f t="shared" si="43"/>
        <v>3.5153385761904764E-2</v>
      </c>
      <c r="V345">
        <v>0</v>
      </c>
      <c r="W345" t="s">
        <v>95</v>
      </c>
      <c r="X345" t="s">
        <v>96</v>
      </c>
      <c r="Y345" t="s">
        <v>96</v>
      </c>
      <c r="Z345" t="s">
        <v>2301</v>
      </c>
      <c r="AA345" t="s">
        <v>2302</v>
      </c>
      <c r="AB345" s="2">
        <v>7110004001360</v>
      </c>
      <c r="AC345" t="e">
        <v>#N/A</v>
      </c>
      <c r="AD345" t="e">
        <v>#N/A</v>
      </c>
      <c r="AE345" t="e">
        <v>#N/A</v>
      </c>
      <c r="AF345">
        <v>2015</v>
      </c>
      <c r="AG345" s="2">
        <v>110040330718</v>
      </c>
      <c r="AH345" s="2">
        <v>110040330718</v>
      </c>
      <c r="AL345">
        <v>2023</v>
      </c>
      <c r="AM345" s="1" t="s">
        <v>2303</v>
      </c>
      <c r="AN345" t="s">
        <v>382</v>
      </c>
      <c r="AO345" t="s">
        <v>101</v>
      </c>
      <c r="AP345" t="s">
        <v>101</v>
      </c>
      <c r="AQ345">
        <v>0.15333333333333299</v>
      </c>
      <c r="AR345" t="s">
        <v>102</v>
      </c>
      <c r="AS345">
        <v>0.15333333333333299</v>
      </c>
      <c r="AT345">
        <v>0.23724193333333299</v>
      </c>
      <c r="AU345">
        <v>2925433</v>
      </c>
      <c r="AV345" t="s">
        <v>101</v>
      </c>
      <c r="AW345">
        <v>1</v>
      </c>
      <c r="AX345">
        <v>1.0449999999999999</v>
      </c>
      <c r="AY345">
        <v>0.40400000000000003</v>
      </c>
      <c r="AZ345">
        <v>1.089</v>
      </c>
      <c r="BA345">
        <v>28.817</v>
      </c>
      <c r="BB345">
        <v>3.0539999999999998</v>
      </c>
      <c r="BC345">
        <v>1.4850000000000001</v>
      </c>
      <c r="BD345">
        <v>0.71</v>
      </c>
      <c r="BE345">
        <v>0.4</v>
      </c>
      <c r="BF345">
        <v>0.19900000000000001</v>
      </c>
      <c r="BG345">
        <v>0.32700000000000001</v>
      </c>
      <c r="BH345">
        <v>0.33900000000000002</v>
      </c>
      <c r="BI345">
        <v>2.2200000000000002</v>
      </c>
      <c r="BJ345">
        <v>0.67300000000000004</v>
      </c>
      <c r="BK345" t="s">
        <v>62</v>
      </c>
      <c r="BL345">
        <v>0.19900000000000001</v>
      </c>
      <c r="BM345">
        <v>0.486552567237164</v>
      </c>
      <c r="BN345">
        <v>0.25276081437825398</v>
      </c>
      <c r="BO345">
        <v>2.55501222493888</v>
      </c>
      <c r="BP345">
        <v>0.85170671234873496</v>
      </c>
      <c r="BQ345">
        <v>0.580053626731866</v>
      </c>
      <c r="BR345">
        <v>0.580053626731866</v>
      </c>
      <c r="BS345" t="s">
        <v>176</v>
      </c>
      <c r="BT345">
        <v>0.85170671234873496</v>
      </c>
      <c r="BU345" t="s">
        <v>105</v>
      </c>
      <c r="BV345">
        <v>0.580053626731866</v>
      </c>
      <c r="BW345" t="s">
        <v>176</v>
      </c>
      <c r="BX345" s="8">
        <f>($T345*'Conversion Factors'!$B$3)/($BV345*'Conversion Factors'!$B$4)</f>
        <v>5.0907093205107961</v>
      </c>
      <c r="BY345" s="8">
        <f>($T345*'Conversion Factors'!$B$3)/($BR345*'Conversion Factors'!$B$4)</f>
        <v>5.0907093205107961</v>
      </c>
      <c r="BZ345" s="8">
        <f>($T345*'Conversion Factors'!$B$3)/($BT345*'Conversion Factors'!$B$4)</f>
        <v>3.4670202326536668</v>
      </c>
      <c r="CA345" s="8">
        <f>($U345*'Conversion Factors'!$B$3)/($BV345*'Conversion Factors'!$B$4)</f>
        <v>60.603682387033274</v>
      </c>
      <c r="CB345" s="8">
        <f>($U345*'Conversion Factors'!$B$3)/($BR345*'Conversion Factors'!$B$4)</f>
        <v>60.603682387033274</v>
      </c>
      <c r="CC345" s="8">
        <f>($U345*'Conversion Factors'!$B$3)/($BT345*'Conversion Factors'!$B$4)</f>
        <v>41.274050388734118</v>
      </c>
      <c r="CD345" t="str">
        <f t="shared" si="46"/>
        <v>NO</v>
      </c>
      <c r="CE345" t="str">
        <f t="shared" si="47"/>
        <v>NO</v>
      </c>
      <c r="CF345" t="str">
        <f t="shared" si="48"/>
        <v>NO</v>
      </c>
      <c r="CG345" t="str">
        <f t="shared" si="49"/>
        <v>NO</v>
      </c>
      <c r="CH345" s="8">
        <f t="shared" si="44"/>
        <v>0.12625767163965265</v>
      </c>
      <c r="CI345" t="str">
        <f t="shared" si="45"/>
        <v>NO</v>
      </c>
    </row>
    <row r="346" spans="1:93" x14ac:dyDescent="0.25">
      <c r="A346" s="2">
        <v>110040963286</v>
      </c>
      <c r="B346">
        <v>2017</v>
      </c>
      <c r="C346" t="s">
        <v>2304</v>
      </c>
      <c r="D346" t="s">
        <v>2305</v>
      </c>
      <c r="E346" t="s">
        <v>2306</v>
      </c>
      <c r="F346" t="s">
        <v>110</v>
      </c>
      <c r="G346" t="s">
        <v>2307</v>
      </c>
      <c r="H346">
        <v>40.843611000000003</v>
      </c>
      <c r="I346">
        <v>-75.066389000000001</v>
      </c>
      <c r="J346" t="s">
        <v>2308</v>
      </c>
      <c r="K346" s="2">
        <v>110040963286</v>
      </c>
      <c r="L346" t="s">
        <v>294</v>
      </c>
      <c r="M346">
        <v>2833</v>
      </c>
      <c r="N346" t="s">
        <v>295</v>
      </c>
      <c r="O346" t="e">
        <v>#N/A</v>
      </c>
      <c r="P346" t="e">
        <v>#N/A</v>
      </c>
      <c r="Q346" t="e">
        <v>#N/A</v>
      </c>
      <c r="R346">
        <v>250</v>
      </c>
      <c r="S346">
        <v>3.2528293029999999</v>
      </c>
      <c r="T346">
        <f t="shared" si="42"/>
        <v>1.3011317212000001E-2</v>
      </c>
      <c r="U346">
        <f t="shared" si="43"/>
        <v>0.15489663347619048</v>
      </c>
      <c r="V346">
        <v>0</v>
      </c>
      <c r="W346" t="s">
        <v>95</v>
      </c>
      <c r="X346" t="s">
        <v>96</v>
      </c>
      <c r="Y346" t="s">
        <v>96</v>
      </c>
      <c r="Z346" t="s">
        <v>2309</v>
      </c>
      <c r="AA346" t="s">
        <v>2310</v>
      </c>
      <c r="AB346" s="2">
        <v>2040105000142</v>
      </c>
      <c r="AC346" t="e">
        <v>#N/A</v>
      </c>
      <c r="AD346" t="s">
        <v>148</v>
      </c>
      <c r="AE346" t="s">
        <v>116</v>
      </c>
      <c r="AF346">
        <v>2015</v>
      </c>
      <c r="AG346" s="2">
        <v>110040963286</v>
      </c>
      <c r="AH346" s="2">
        <v>110040963286</v>
      </c>
      <c r="AL346">
        <v>2023</v>
      </c>
      <c r="AM346" s="1" t="s">
        <v>2311</v>
      </c>
      <c r="AN346" t="s">
        <v>2310</v>
      </c>
      <c r="AO346">
        <v>4</v>
      </c>
      <c r="AP346">
        <v>0.9</v>
      </c>
      <c r="AQ346">
        <v>0.71555583333333295</v>
      </c>
      <c r="AR346" t="s">
        <v>102</v>
      </c>
      <c r="AS346">
        <v>0.9</v>
      </c>
      <c r="AT346">
        <v>1.3925069999999999</v>
      </c>
      <c r="AU346">
        <v>2588359</v>
      </c>
      <c r="AV346" t="s">
        <v>139</v>
      </c>
      <c r="AW346">
        <v>6</v>
      </c>
      <c r="AX346">
        <v>7676.0959999999995</v>
      </c>
      <c r="AY346">
        <v>8255.7129999999997</v>
      </c>
      <c r="AZ346">
        <v>8451.7379999999994</v>
      </c>
      <c r="BA346">
        <v>12380.82</v>
      </c>
      <c r="BB346">
        <v>14984.541999999999</v>
      </c>
      <c r="BC346">
        <v>9396.6389999999992</v>
      </c>
      <c r="BD346">
        <v>5989.7070000000003</v>
      </c>
      <c r="BE346">
        <v>3919.1509999999998</v>
      </c>
      <c r="BF346">
        <v>3143.1210000000001</v>
      </c>
      <c r="BG346">
        <v>3512.0430000000001</v>
      </c>
      <c r="BH346">
        <v>4541.451</v>
      </c>
      <c r="BI346">
        <v>6465.7359999999999</v>
      </c>
      <c r="BJ346">
        <v>8762.36</v>
      </c>
      <c r="BK346" t="s">
        <v>62</v>
      </c>
      <c r="BL346">
        <v>3143.1210000000001</v>
      </c>
      <c r="BM346">
        <v>7684.8924205378999</v>
      </c>
      <c r="BN346">
        <v>5610.5476126862804</v>
      </c>
      <c r="BO346">
        <v>18767.960880195598</v>
      </c>
      <c r="BP346">
        <v>14390.457198117199</v>
      </c>
      <c r="BQ346">
        <v>3.4046625916870399</v>
      </c>
      <c r="BR346">
        <v>7684.8924205378999</v>
      </c>
      <c r="BS346" t="s">
        <v>104</v>
      </c>
      <c r="BT346">
        <v>14390.457198117199</v>
      </c>
      <c r="BU346" t="s">
        <v>105</v>
      </c>
      <c r="BV346">
        <v>5610.5476126862804</v>
      </c>
      <c r="BW346" t="s">
        <v>106</v>
      </c>
      <c r="BX346" s="8">
        <f>($T346*'Conversion Factors'!$B$3)/($BV346*'Conversion Factors'!$B$4)</f>
        <v>2.3190815068710019E-3</v>
      </c>
      <c r="BY346" s="8">
        <f>($T346*'Conversion Factors'!$B$3)/($BR346*'Conversion Factors'!$B$4)</f>
        <v>1.6931033643655458E-3</v>
      </c>
      <c r="BZ346" s="8">
        <f>($T346*'Conversion Factors'!$B$3)/($BT346*'Conversion Factors'!$B$4)</f>
        <v>9.0416287911285816E-4</v>
      </c>
      <c r="CA346" s="8">
        <f>($U346*'Conversion Factors'!$B$3)/($BV346*'Conversion Factors'!$B$4)</f>
        <v>2.7608113177035733E-2</v>
      </c>
      <c r="CB346" s="8">
        <f>($U346*'Conversion Factors'!$B$3)/($BR346*'Conversion Factors'!$B$4)</f>
        <v>2.0155992432923164E-2</v>
      </c>
      <c r="CC346" s="8">
        <f>($U346*'Conversion Factors'!$B$3)/($BT346*'Conversion Factors'!$B$4)</f>
        <v>1.0763843798962596E-2</v>
      </c>
      <c r="CD346" t="str">
        <f t="shared" si="46"/>
        <v>NO</v>
      </c>
      <c r="CE346" t="str">
        <f t="shared" si="47"/>
        <v>NO</v>
      </c>
      <c r="CF346" t="str">
        <f t="shared" si="48"/>
        <v>NO</v>
      </c>
      <c r="CG346" t="str">
        <f t="shared" si="49"/>
        <v>NO</v>
      </c>
      <c r="CH346" s="8">
        <f t="shared" si="44"/>
        <v>5.7516902452157778E-5</v>
      </c>
      <c r="CI346" t="str">
        <f t="shared" si="45"/>
        <v>NO</v>
      </c>
    </row>
    <row r="347" spans="1:93" x14ac:dyDescent="0.25">
      <c r="A347" s="2">
        <v>110041022274</v>
      </c>
      <c r="B347">
        <v>2019</v>
      </c>
      <c r="C347" t="s">
        <v>2312</v>
      </c>
      <c r="D347" t="s">
        <v>2313</v>
      </c>
      <c r="E347" t="s">
        <v>2314</v>
      </c>
      <c r="F347" t="s">
        <v>110</v>
      </c>
      <c r="G347" t="s">
        <v>2315</v>
      </c>
      <c r="H347">
        <v>39.766944000000002</v>
      </c>
      <c r="I347">
        <v>-75.421361000000005</v>
      </c>
      <c r="J347" t="s">
        <v>2316</v>
      </c>
      <c r="K347" s="2">
        <v>110041022274</v>
      </c>
      <c r="L347" t="s">
        <v>207</v>
      </c>
      <c r="M347">
        <v>2821</v>
      </c>
      <c r="N347" t="s">
        <v>144</v>
      </c>
      <c r="O347" t="e">
        <v>#N/A</v>
      </c>
      <c r="P347" t="e">
        <v>#N/A</v>
      </c>
      <c r="Q347" t="e">
        <v>#N/A</v>
      </c>
      <c r="R347">
        <v>350</v>
      </c>
      <c r="S347">
        <v>5.27E-5</v>
      </c>
      <c r="T347">
        <f t="shared" si="42"/>
        <v>1.5057142857142857E-7</v>
      </c>
      <c r="U347">
        <f t="shared" si="43"/>
        <v>2.5095238095238096E-6</v>
      </c>
      <c r="V347">
        <v>0</v>
      </c>
      <c r="W347" t="s">
        <v>95</v>
      </c>
      <c r="X347" t="s">
        <v>96</v>
      </c>
      <c r="Y347" t="s">
        <v>96</v>
      </c>
      <c r="Z347" t="s">
        <v>2317</v>
      </c>
      <c r="AA347" t="s">
        <v>136</v>
      </c>
      <c r="AB347" s="2">
        <v>2040206001666</v>
      </c>
      <c r="AC347" t="e">
        <v>#N/A</v>
      </c>
      <c r="AD347" t="e">
        <v>#N/A</v>
      </c>
      <c r="AE347" t="e">
        <v>#N/A</v>
      </c>
      <c r="AF347">
        <v>2015</v>
      </c>
      <c r="AG347" s="2">
        <v>110041022274</v>
      </c>
      <c r="AH347" s="2">
        <v>110041022274</v>
      </c>
      <c r="AL347">
        <v>2023</v>
      </c>
      <c r="AM347" s="1" t="s">
        <v>2318</v>
      </c>
      <c r="AN347" t="s">
        <v>136</v>
      </c>
      <c r="AO347" t="s">
        <v>101</v>
      </c>
      <c r="AP347" t="s">
        <v>101</v>
      </c>
      <c r="AQ347">
        <v>0.58333333333333304</v>
      </c>
      <c r="AR347" t="s">
        <v>102</v>
      </c>
      <c r="AS347">
        <v>0.58333333333333304</v>
      </c>
      <c r="AT347">
        <v>0.90255083333333297</v>
      </c>
      <c r="AU347" t="s">
        <v>101</v>
      </c>
      <c r="AV347" t="s">
        <v>101</v>
      </c>
      <c r="AW347" t="s">
        <v>101</v>
      </c>
      <c r="AX347" t="s">
        <v>101</v>
      </c>
      <c r="AY347" t="s">
        <v>101</v>
      </c>
      <c r="AZ347" t="s">
        <v>101</v>
      </c>
      <c r="BA347" t="s">
        <v>101</v>
      </c>
      <c r="BB347" t="s">
        <v>101</v>
      </c>
      <c r="BC347" t="s">
        <v>101</v>
      </c>
      <c r="BD347" t="s">
        <v>101</v>
      </c>
      <c r="BE347" t="s">
        <v>101</v>
      </c>
      <c r="BF347" t="s">
        <v>101</v>
      </c>
      <c r="BG347" t="s">
        <v>101</v>
      </c>
      <c r="BH347" t="s">
        <v>101</v>
      </c>
      <c r="BI347" t="s">
        <v>101</v>
      </c>
      <c r="BJ347" t="s">
        <v>101</v>
      </c>
      <c r="BK347" t="s">
        <v>101</v>
      </c>
      <c r="BL347" t="s">
        <v>101</v>
      </c>
      <c r="BM347" t="s">
        <v>101</v>
      </c>
      <c r="BN347" t="s">
        <v>101</v>
      </c>
      <c r="BO347" t="s">
        <v>101</v>
      </c>
      <c r="BP347" t="s">
        <v>101</v>
      </c>
      <c r="BQ347" t="s">
        <v>101</v>
      </c>
      <c r="BR347" t="s">
        <v>101</v>
      </c>
      <c r="BS347" t="s">
        <v>374</v>
      </c>
      <c r="BT347" t="s">
        <v>101</v>
      </c>
      <c r="BU347" t="s">
        <v>374</v>
      </c>
      <c r="BV347" t="s">
        <v>101</v>
      </c>
      <c r="BW347" t="s">
        <v>374</v>
      </c>
      <c r="BX347" t="s">
        <v>101</v>
      </c>
      <c r="BY347" t="s">
        <v>101</v>
      </c>
      <c r="BZ347" t="s">
        <v>101</v>
      </c>
      <c r="CA347" t="s">
        <v>101</v>
      </c>
      <c r="CB347" t="s">
        <v>101</v>
      </c>
      <c r="CC347" t="s">
        <v>101</v>
      </c>
      <c r="CD347" t="s">
        <v>101</v>
      </c>
      <c r="CE347" t="s">
        <v>101</v>
      </c>
      <c r="CF347" t="s">
        <v>101</v>
      </c>
      <c r="CG347" t="s">
        <v>101</v>
      </c>
      <c r="CH347" t="s">
        <v>101</v>
      </c>
      <c r="CI347" t="s">
        <v>101</v>
      </c>
    </row>
    <row r="348" spans="1:93" x14ac:dyDescent="0.25">
      <c r="A348" s="2">
        <v>110041133163</v>
      </c>
      <c r="B348">
        <v>2024</v>
      </c>
      <c r="C348" t="s">
        <v>2319</v>
      </c>
      <c r="D348" t="s">
        <v>2320</v>
      </c>
      <c r="E348" t="s">
        <v>1309</v>
      </c>
      <c r="F348" t="s">
        <v>110</v>
      </c>
      <c r="G348">
        <v>7036</v>
      </c>
      <c r="H348">
        <v>40.640135000000001</v>
      </c>
      <c r="I348">
        <v>-74.218879999999999</v>
      </c>
      <c r="J348" t="s">
        <v>2321</v>
      </c>
      <c r="K348" s="2">
        <v>110041133163</v>
      </c>
      <c r="L348" t="s">
        <v>93</v>
      </c>
      <c r="M348">
        <v>2911</v>
      </c>
      <c r="N348" t="s">
        <v>620</v>
      </c>
      <c r="O348" t="e">
        <v>#N/A</v>
      </c>
      <c r="P348" t="e">
        <v>#N/A</v>
      </c>
      <c r="Q348" t="e">
        <v>#N/A</v>
      </c>
      <c r="R348">
        <v>250</v>
      </c>
      <c r="S348">
        <v>2.46</v>
      </c>
      <c r="T348">
        <f t="shared" si="42"/>
        <v>9.8399999999999998E-3</v>
      </c>
      <c r="U348">
        <f t="shared" si="43"/>
        <v>0.11714285714285715</v>
      </c>
      <c r="V348">
        <v>0</v>
      </c>
      <c r="W348" t="s">
        <v>95</v>
      </c>
      <c r="X348" t="s">
        <v>96</v>
      </c>
      <c r="Y348" t="s">
        <v>96</v>
      </c>
      <c r="Z348" t="s">
        <v>2322</v>
      </c>
      <c r="AA348" t="s">
        <v>2323</v>
      </c>
      <c r="AB348" s="2">
        <v>2030104000282</v>
      </c>
      <c r="AC348" t="e">
        <v>#N/A</v>
      </c>
      <c r="AD348" t="s">
        <v>115</v>
      </c>
      <c r="AE348" t="s">
        <v>116</v>
      </c>
      <c r="AF348">
        <v>2021</v>
      </c>
      <c r="AG348" s="2">
        <v>110041133163</v>
      </c>
      <c r="AH348" s="2">
        <v>110041133163</v>
      </c>
      <c r="AL348">
        <v>2023</v>
      </c>
      <c r="AM348" s="1" t="s">
        <v>2324</v>
      </c>
      <c r="AN348" t="s">
        <v>2323</v>
      </c>
      <c r="AO348" t="s">
        <v>101</v>
      </c>
      <c r="AP348">
        <v>371</v>
      </c>
      <c r="AQ348">
        <v>77.265000000000001</v>
      </c>
      <c r="AR348" t="s">
        <v>102</v>
      </c>
      <c r="AS348">
        <v>371</v>
      </c>
      <c r="AT348">
        <v>574.02233000000001</v>
      </c>
      <c r="AU348">
        <v>6261642</v>
      </c>
      <c r="AV348" t="s">
        <v>2325</v>
      </c>
      <c r="AW348">
        <v>2</v>
      </c>
      <c r="AX348">
        <v>14</v>
      </c>
      <c r="AY348">
        <v>43.439</v>
      </c>
      <c r="AZ348">
        <v>81.808000000000007</v>
      </c>
      <c r="BA348">
        <v>67.671999999999997</v>
      </c>
      <c r="BB348">
        <v>20.844999999999999</v>
      </c>
      <c r="BC348">
        <v>15.412000000000001</v>
      </c>
      <c r="BD348">
        <v>11.223000000000001</v>
      </c>
      <c r="BE348">
        <v>7.0510000000000002</v>
      </c>
      <c r="BF348">
        <v>5.5910000000000002</v>
      </c>
      <c r="BG348">
        <v>6.7030000000000003</v>
      </c>
      <c r="BH348">
        <v>11.188000000000001</v>
      </c>
      <c r="BI348">
        <v>18.631</v>
      </c>
      <c r="BJ348">
        <v>23.914000000000001</v>
      </c>
      <c r="BK348" t="s">
        <v>62</v>
      </c>
      <c r="BL348">
        <v>5.5910000000000002</v>
      </c>
      <c r="BM348">
        <v>13.669926650366699</v>
      </c>
      <c r="BN348">
        <v>7.9861628826448499</v>
      </c>
      <c r="BO348">
        <v>34.229828850855696</v>
      </c>
      <c r="BP348">
        <v>19.5506640032524</v>
      </c>
      <c r="BQ348">
        <v>1403.4775794621</v>
      </c>
      <c r="BR348">
        <v>1403.4775794621</v>
      </c>
      <c r="BS348" t="s">
        <v>176</v>
      </c>
      <c r="BT348">
        <v>1403.4775794621</v>
      </c>
      <c r="BU348" t="s">
        <v>176</v>
      </c>
      <c r="BV348">
        <v>1403.4775794621</v>
      </c>
      <c r="BW348" t="s">
        <v>176</v>
      </c>
      <c r="BX348" s="8">
        <f>($T348*'Conversion Factors'!$B$3)/($BV348*'Conversion Factors'!$B$4)</f>
        <v>7.0111558203667925E-3</v>
      </c>
      <c r="BY348" s="8">
        <f>($T348*'Conversion Factors'!$B$3)/($BR348*'Conversion Factors'!$B$4)</f>
        <v>7.0111558203667925E-3</v>
      </c>
      <c r="BZ348" s="8">
        <f>($T348*'Conversion Factors'!$B$3)/($BT348*'Conversion Factors'!$B$4)</f>
        <v>7.0111558203667925E-3</v>
      </c>
      <c r="CA348" s="8">
        <f>($U348*'Conversion Factors'!$B$3)/($BV348*'Conversion Factors'!$B$4)</f>
        <v>8.3466140718652299E-2</v>
      </c>
      <c r="CB348" s="8">
        <f>($U348*'Conversion Factors'!$B$3)/($BR348*'Conversion Factors'!$B$4)</f>
        <v>8.3466140718652299E-2</v>
      </c>
      <c r="CC348" s="8">
        <f>($U348*'Conversion Factors'!$B$3)/($BT348*'Conversion Factors'!$B$4)</f>
        <v>8.3466140718652299E-2</v>
      </c>
      <c r="CD348" t="str">
        <f t="shared" si="46"/>
        <v>NO</v>
      </c>
      <c r="CE348" t="str">
        <f t="shared" si="47"/>
        <v>NO</v>
      </c>
      <c r="CF348" t="str">
        <f t="shared" si="48"/>
        <v>NO</v>
      </c>
      <c r="CG348" t="str">
        <f t="shared" si="49"/>
        <v>NO</v>
      </c>
      <c r="CH348" s="8">
        <f t="shared" si="44"/>
        <v>1.7388779316385896E-4</v>
      </c>
      <c r="CI348" t="str">
        <f t="shared" si="45"/>
        <v>NO</v>
      </c>
    </row>
    <row r="349" spans="1:93" x14ac:dyDescent="0.25">
      <c r="A349" s="2">
        <v>110041145926</v>
      </c>
      <c r="B349">
        <v>2015</v>
      </c>
      <c r="C349" t="s">
        <v>2326</v>
      </c>
      <c r="D349" t="s">
        <v>2327</v>
      </c>
      <c r="E349" t="s">
        <v>2328</v>
      </c>
      <c r="F349" t="s">
        <v>143</v>
      </c>
      <c r="G349">
        <v>13760</v>
      </c>
      <c r="H349">
        <v>42.107010000000002</v>
      </c>
      <c r="I349">
        <v>-76.051990000000004</v>
      </c>
      <c r="J349" t="e">
        <v>#N/A</v>
      </c>
      <c r="K349" s="2">
        <v>110041145926</v>
      </c>
      <c r="L349" t="s">
        <v>93</v>
      </c>
      <c r="M349">
        <v>3471</v>
      </c>
      <c r="N349" t="s">
        <v>2329</v>
      </c>
      <c r="O349" t="e">
        <v>#N/A</v>
      </c>
      <c r="P349" t="e">
        <v>#N/A</v>
      </c>
      <c r="Q349" t="e">
        <v>#N/A</v>
      </c>
      <c r="R349">
        <v>250</v>
      </c>
      <c r="S349">
        <v>0.40981859399999998</v>
      </c>
      <c r="T349">
        <f t="shared" si="42"/>
        <v>1.6392743759999998E-3</v>
      </c>
      <c r="U349">
        <f t="shared" si="43"/>
        <v>1.9515171142857141E-2</v>
      </c>
      <c r="V349">
        <v>0</v>
      </c>
      <c r="W349" t="s">
        <v>95</v>
      </c>
      <c r="X349" t="s">
        <v>96</v>
      </c>
      <c r="Y349" t="s">
        <v>96</v>
      </c>
      <c r="Z349" t="s">
        <v>2330</v>
      </c>
      <c r="AA349" t="s">
        <v>2331</v>
      </c>
      <c r="AB349" s="2">
        <v>2050103001134</v>
      </c>
      <c r="AC349" t="e">
        <v>#N/A</v>
      </c>
      <c r="AD349" t="s">
        <v>148</v>
      </c>
      <c r="AE349" t="s">
        <v>116</v>
      </c>
      <c r="AF349">
        <v>2015</v>
      </c>
      <c r="AG349" s="2">
        <v>110041145926</v>
      </c>
      <c r="AH349" s="2">
        <v>110041145926</v>
      </c>
      <c r="AL349">
        <v>2023</v>
      </c>
      <c r="AM349" s="1" t="s">
        <v>2332</v>
      </c>
      <c r="AN349" t="s">
        <v>2331</v>
      </c>
      <c r="AO349" t="s">
        <v>101</v>
      </c>
      <c r="AP349">
        <v>3.895</v>
      </c>
      <c r="AQ349" t="s">
        <v>101</v>
      </c>
      <c r="AR349" t="s">
        <v>102</v>
      </c>
      <c r="AS349">
        <v>3.895</v>
      </c>
      <c r="AT349">
        <v>6.0264608500000003</v>
      </c>
      <c r="AU349">
        <v>8102197</v>
      </c>
      <c r="AV349" t="s">
        <v>2333</v>
      </c>
      <c r="AW349">
        <v>1</v>
      </c>
      <c r="AX349">
        <v>3.1379999999999999</v>
      </c>
      <c r="AY349">
        <v>4.4850000000000003</v>
      </c>
      <c r="AZ349">
        <v>6.8090000000000002</v>
      </c>
      <c r="BA349">
        <v>13.308999999999999</v>
      </c>
      <c r="BB349">
        <v>10.055999999999999</v>
      </c>
      <c r="BC349">
        <v>6.4580000000000002</v>
      </c>
      <c r="BD349">
        <v>4.8609999999999998</v>
      </c>
      <c r="BE349">
        <v>2.7629999999999999</v>
      </c>
      <c r="BF349">
        <v>2.1309999999999998</v>
      </c>
      <c r="BG349">
        <v>2.552</v>
      </c>
      <c r="BH349">
        <v>5.8890000000000002</v>
      </c>
      <c r="BI349">
        <v>5.7370000000000001</v>
      </c>
      <c r="BJ349">
        <v>3.71</v>
      </c>
      <c r="BK349" t="s">
        <v>62</v>
      </c>
      <c r="BL349">
        <v>2.1309999999999998</v>
      </c>
      <c r="BM349">
        <v>5.2102689486552602</v>
      </c>
      <c r="BN349">
        <v>2.9422978092403902</v>
      </c>
      <c r="BO349">
        <v>7.6723716381418097</v>
      </c>
      <c r="BP349">
        <v>5.5537220928978996</v>
      </c>
      <c r="BQ349">
        <v>14.734623105134499</v>
      </c>
      <c r="BR349">
        <v>14.734623105134499</v>
      </c>
      <c r="BS349" t="s">
        <v>176</v>
      </c>
      <c r="BT349">
        <v>14.734623105134499</v>
      </c>
      <c r="BU349" t="s">
        <v>176</v>
      </c>
      <c r="BV349">
        <v>14.734623105134499</v>
      </c>
      <c r="BW349" t="s">
        <v>176</v>
      </c>
      <c r="BX349" s="8">
        <f>($T349*'Conversion Factors'!$B$3)/($BV349*'Conversion Factors'!$B$4)</f>
        <v>0.11125322746998328</v>
      </c>
      <c r="BY349" s="8">
        <f>($T349*'Conversion Factors'!$B$3)/($BR349*'Conversion Factors'!$B$4)</f>
        <v>0.11125322746998328</v>
      </c>
      <c r="BZ349" s="8">
        <f>($T349*'Conversion Factors'!$B$3)/($BT349*'Conversion Factors'!$B$4)</f>
        <v>0.11125322746998328</v>
      </c>
      <c r="CA349" s="8">
        <f>($U349*'Conversion Factors'!$B$3)/($BV349*'Conversion Factors'!$B$4)</f>
        <v>1.3244431841664677</v>
      </c>
      <c r="CB349" s="8">
        <f>($U349*'Conversion Factors'!$B$3)/($BR349*'Conversion Factors'!$B$4)</f>
        <v>1.3244431841664677</v>
      </c>
      <c r="CC349" s="8">
        <f>($U349*'Conversion Factors'!$B$3)/($BT349*'Conversion Factors'!$B$4)</f>
        <v>1.3244431841664677</v>
      </c>
      <c r="CD349" t="str">
        <f t="shared" si="46"/>
        <v>NO</v>
      </c>
      <c r="CE349" t="str">
        <f t="shared" si="47"/>
        <v>NO</v>
      </c>
      <c r="CF349" t="str">
        <f t="shared" si="48"/>
        <v>NO</v>
      </c>
      <c r="CG349" t="str">
        <f t="shared" si="49"/>
        <v>NO</v>
      </c>
      <c r="CH349" s="8">
        <f t="shared" si="44"/>
        <v>2.7592566336801408E-3</v>
      </c>
      <c r="CI349" t="str">
        <f t="shared" si="45"/>
        <v>NO</v>
      </c>
    </row>
    <row r="350" spans="1:93" x14ac:dyDescent="0.25">
      <c r="A350" s="2">
        <v>110041245015</v>
      </c>
      <c r="B350">
        <v>2022</v>
      </c>
      <c r="C350" t="s">
        <v>2334</v>
      </c>
      <c r="D350" t="s">
        <v>2335</v>
      </c>
      <c r="E350" t="s">
        <v>2336</v>
      </c>
      <c r="F350" t="s">
        <v>1570</v>
      </c>
      <c r="G350">
        <v>21157</v>
      </c>
      <c r="H350">
        <v>39.567390000000003</v>
      </c>
      <c r="I350">
        <v>-76.920410000000004</v>
      </c>
      <c r="J350" t="e">
        <v>#N/A</v>
      </c>
      <c r="K350" s="2">
        <v>110041245015</v>
      </c>
      <c r="L350" t="s">
        <v>93</v>
      </c>
      <c r="M350" t="e">
        <v>#N/A</v>
      </c>
      <c r="N350" t="e">
        <v>#N/A</v>
      </c>
      <c r="O350" t="e">
        <v>#N/A</v>
      </c>
      <c r="P350" t="e">
        <v>#N/A</v>
      </c>
      <c r="Q350" t="e">
        <v>#N/A</v>
      </c>
      <c r="R350">
        <v>250</v>
      </c>
      <c r="S350">
        <v>1.06032E-3</v>
      </c>
      <c r="T350">
        <f t="shared" si="42"/>
        <v>4.2412799999999998E-6</v>
      </c>
      <c r="U350">
        <f t="shared" si="43"/>
        <v>5.0491428571428571E-5</v>
      </c>
      <c r="V350">
        <v>0</v>
      </c>
      <c r="W350" t="s">
        <v>95</v>
      </c>
      <c r="X350" t="s">
        <v>96</v>
      </c>
      <c r="Y350" t="s">
        <v>96</v>
      </c>
      <c r="Z350" t="s">
        <v>2337</v>
      </c>
      <c r="AA350" t="e">
        <v>#N/A</v>
      </c>
      <c r="AB350" s="2">
        <v>2060003000267</v>
      </c>
      <c r="AC350" t="e">
        <v>#N/A</v>
      </c>
      <c r="AD350" t="s">
        <v>115</v>
      </c>
      <c r="AE350" t="s">
        <v>116</v>
      </c>
      <c r="AF350">
        <v>2021</v>
      </c>
      <c r="AG350" s="2">
        <v>110041245015</v>
      </c>
      <c r="AH350" s="2">
        <v>110041245015</v>
      </c>
      <c r="AL350">
        <v>2023</v>
      </c>
      <c r="AM350" s="1" t="s">
        <v>2338</v>
      </c>
      <c r="AO350" t="s">
        <v>101</v>
      </c>
      <c r="AP350" t="s">
        <v>101</v>
      </c>
      <c r="AQ350">
        <v>2.9700000000000001E-4</v>
      </c>
      <c r="AR350" t="s">
        <v>102</v>
      </c>
      <c r="AS350">
        <v>2.9700000000000001E-4</v>
      </c>
      <c r="AT350">
        <v>4.5952731E-4</v>
      </c>
      <c r="AU350">
        <v>11687294</v>
      </c>
      <c r="AV350" t="s">
        <v>2339</v>
      </c>
      <c r="AW350">
        <v>2</v>
      </c>
      <c r="AX350">
        <v>22.085999999999999</v>
      </c>
      <c r="AY350">
        <v>54.883000000000003</v>
      </c>
      <c r="AZ350">
        <v>87.96</v>
      </c>
      <c r="BA350">
        <v>82.825999999999993</v>
      </c>
      <c r="BB350">
        <v>32.335000000000001</v>
      </c>
      <c r="BC350">
        <v>23.954999999999998</v>
      </c>
      <c r="BD350">
        <v>18.135000000000002</v>
      </c>
      <c r="BE350">
        <v>10.771000000000001</v>
      </c>
      <c r="BF350">
        <v>8.3230000000000004</v>
      </c>
      <c r="BG350">
        <v>10.458</v>
      </c>
      <c r="BH350">
        <v>9.7919999999999998</v>
      </c>
      <c r="BI350">
        <v>20.117000000000001</v>
      </c>
      <c r="BJ350">
        <v>33.554000000000002</v>
      </c>
      <c r="BK350" t="s">
        <v>62</v>
      </c>
      <c r="BL350">
        <v>8.3230000000000004</v>
      </c>
      <c r="BM350">
        <v>20.349633251833701</v>
      </c>
      <c r="BN350">
        <v>12.056209558466501</v>
      </c>
      <c r="BO350">
        <v>54</v>
      </c>
      <c r="BP350">
        <v>30.447245777329801</v>
      </c>
      <c r="BQ350">
        <v>1.1235386552567201E-3</v>
      </c>
      <c r="BR350">
        <v>20.349633251833701</v>
      </c>
      <c r="BS350" t="s">
        <v>104</v>
      </c>
      <c r="BT350">
        <v>30.447245777329801</v>
      </c>
      <c r="BU350" t="s">
        <v>105</v>
      </c>
      <c r="BV350">
        <v>12.056209558466501</v>
      </c>
      <c r="BW350" t="s">
        <v>106</v>
      </c>
      <c r="BX350" s="8">
        <f>($T350*'Conversion Factors'!$B$3)/($BV350*'Conversion Factors'!$B$4)</f>
        <v>3.5179215983530674E-4</v>
      </c>
      <c r="BY350" s="8">
        <f>($T350*'Conversion Factors'!$B$3)/($BR350*'Conversion Factors'!$B$4)</f>
        <v>2.084204637750815E-4</v>
      </c>
      <c r="BZ350" s="8">
        <f>($T350*'Conversion Factors'!$B$3)/($BT350*'Conversion Factors'!$B$4)</f>
        <v>1.392992992212761E-4</v>
      </c>
      <c r="CA350" s="8">
        <f>($U350*'Conversion Factors'!$B$3)/($BV350*'Conversion Factors'!$B$4)</f>
        <v>4.1880019028012715E-3</v>
      </c>
      <c r="CB350" s="8">
        <f>($U350*'Conversion Factors'!$B$3)/($BR350*'Conversion Factors'!$B$4)</f>
        <v>2.481195997322399E-3</v>
      </c>
      <c r="CC350" s="8">
        <f>($U350*'Conversion Factors'!$B$3)/($BT350*'Conversion Factors'!$B$4)</f>
        <v>1.6583249907294777E-3</v>
      </c>
      <c r="CD350" t="str">
        <f t="shared" si="46"/>
        <v>NO</v>
      </c>
      <c r="CE350" t="str">
        <f t="shared" si="47"/>
        <v>NO</v>
      </c>
      <c r="CF350" t="str">
        <f t="shared" si="48"/>
        <v>NO</v>
      </c>
      <c r="CG350" t="str">
        <f t="shared" si="49"/>
        <v>NO</v>
      </c>
      <c r="CH350" s="8">
        <f t="shared" si="44"/>
        <v>8.725003964169315E-6</v>
      </c>
      <c r="CI350" t="str">
        <f t="shared" si="45"/>
        <v>NO</v>
      </c>
    </row>
    <row r="351" spans="1:93" x14ac:dyDescent="0.25">
      <c r="A351" s="2">
        <v>110041245015</v>
      </c>
      <c r="B351">
        <v>2022</v>
      </c>
      <c r="C351" t="s">
        <v>2334</v>
      </c>
      <c r="D351" t="s">
        <v>2335</v>
      </c>
      <c r="E351" t="s">
        <v>2336</v>
      </c>
      <c r="F351" t="s">
        <v>1570</v>
      </c>
      <c r="G351">
        <v>21157</v>
      </c>
      <c r="H351">
        <v>39.567390000000003</v>
      </c>
      <c r="I351">
        <v>-76.920410000000004</v>
      </c>
      <c r="J351" t="e">
        <v>#N/A</v>
      </c>
      <c r="K351" s="2">
        <v>110041245015</v>
      </c>
      <c r="L351" t="s">
        <v>93</v>
      </c>
      <c r="M351" t="e">
        <v>#N/A</v>
      </c>
      <c r="N351" t="e">
        <v>#N/A</v>
      </c>
      <c r="O351" t="e">
        <v>#N/A</v>
      </c>
      <c r="P351" t="e">
        <v>#N/A</v>
      </c>
      <c r="Q351" t="e">
        <v>#N/A</v>
      </c>
      <c r="R351">
        <v>250</v>
      </c>
      <c r="S351">
        <v>1.06032E-3</v>
      </c>
      <c r="T351">
        <f t="shared" si="42"/>
        <v>4.2412799999999998E-6</v>
      </c>
      <c r="U351">
        <f t="shared" si="43"/>
        <v>5.0491428571428571E-5</v>
      </c>
      <c r="V351">
        <v>0</v>
      </c>
      <c r="W351" t="s">
        <v>95</v>
      </c>
      <c r="X351" t="s">
        <v>96</v>
      </c>
      <c r="Y351" t="s">
        <v>96</v>
      </c>
      <c r="Z351" t="s">
        <v>2337</v>
      </c>
      <c r="AA351" t="e">
        <v>#N/A</v>
      </c>
      <c r="AB351" s="2">
        <v>2060003000267</v>
      </c>
      <c r="AC351" t="e">
        <v>#N/A</v>
      </c>
      <c r="AD351" t="s">
        <v>115</v>
      </c>
      <c r="AE351" t="s">
        <v>116</v>
      </c>
      <c r="AF351">
        <v>2021</v>
      </c>
      <c r="AG351" s="2">
        <v>110041245015</v>
      </c>
      <c r="AH351" s="2">
        <v>110041245015</v>
      </c>
      <c r="AL351">
        <v>2023</v>
      </c>
      <c r="AM351" s="1" t="s">
        <v>2338</v>
      </c>
      <c r="AO351" t="s">
        <v>101</v>
      </c>
      <c r="AP351" t="s">
        <v>101</v>
      </c>
      <c r="AQ351">
        <v>2.9700000000000001E-4</v>
      </c>
      <c r="AR351" t="s">
        <v>102</v>
      </c>
      <c r="AS351">
        <v>2.9700000000000001E-4</v>
      </c>
      <c r="AT351">
        <v>4.5952731E-4</v>
      </c>
      <c r="AU351">
        <v>11687294</v>
      </c>
      <c r="AV351" t="s">
        <v>2339</v>
      </c>
      <c r="AW351">
        <v>2</v>
      </c>
      <c r="AX351">
        <v>22.085999999999999</v>
      </c>
      <c r="AY351">
        <v>54.883000000000003</v>
      </c>
      <c r="AZ351">
        <v>87.96</v>
      </c>
      <c r="BA351">
        <v>82.825999999999993</v>
      </c>
      <c r="BB351">
        <v>32.335000000000001</v>
      </c>
      <c r="BC351">
        <v>23.954999999999998</v>
      </c>
      <c r="BD351">
        <v>18.135000000000002</v>
      </c>
      <c r="BE351">
        <v>10.771000000000001</v>
      </c>
      <c r="BF351">
        <v>8.3230000000000004</v>
      </c>
      <c r="BG351">
        <v>10.458</v>
      </c>
      <c r="BH351">
        <v>9.7919999999999998</v>
      </c>
      <c r="BI351">
        <v>20.117000000000001</v>
      </c>
      <c r="BJ351">
        <v>33.554000000000002</v>
      </c>
      <c r="BK351" t="s">
        <v>62</v>
      </c>
      <c r="BL351">
        <v>8.3230000000000004</v>
      </c>
      <c r="BM351">
        <v>20.349633251833701</v>
      </c>
      <c r="BN351">
        <v>12.056209558466501</v>
      </c>
      <c r="BO351">
        <v>54</v>
      </c>
      <c r="BP351">
        <v>30.447245777329801</v>
      </c>
      <c r="BQ351">
        <v>1.1235386552567201E-3</v>
      </c>
      <c r="BR351">
        <v>20.349633251833701</v>
      </c>
      <c r="BS351" t="s">
        <v>104</v>
      </c>
      <c r="BT351">
        <v>30.447245777329801</v>
      </c>
      <c r="BU351" t="s">
        <v>105</v>
      </c>
      <c r="BV351">
        <v>12.056209558466501</v>
      </c>
      <c r="BW351" t="s">
        <v>106</v>
      </c>
      <c r="BX351" s="8">
        <f>($T351*'Conversion Factors'!$B$3)/($BV351*'Conversion Factors'!$B$4)</f>
        <v>3.5179215983530674E-4</v>
      </c>
      <c r="BY351" s="8">
        <f>($T351*'Conversion Factors'!$B$3)/($BR351*'Conversion Factors'!$B$4)</f>
        <v>2.084204637750815E-4</v>
      </c>
      <c r="BZ351" s="8">
        <f>($T351*'Conversion Factors'!$B$3)/($BT351*'Conversion Factors'!$B$4)</f>
        <v>1.392992992212761E-4</v>
      </c>
      <c r="CA351" s="8">
        <f>($U351*'Conversion Factors'!$B$3)/($BV351*'Conversion Factors'!$B$4)</f>
        <v>4.1880019028012715E-3</v>
      </c>
      <c r="CB351" s="8">
        <f>($U351*'Conversion Factors'!$B$3)/($BR351*'Conversion Factors'!$B$4)</f>
        <v>2.481195997322399E-3</v>
      </c>
      <c r="CC351" s="8">
        <f>($U351*'Conversion Factors'!$B$3)/($BT351*'Conversion Factors'!$B$4)</f>
        <v>1.6583249907294777E-3</v>
      </c>
      <c r="CD351" t="str">
        <f t="shared" si="46"/>
        <v>NO</v>
      </c>
      <c r="CE351" t="str">
        <f t="shared" si="47"/>
        <v>NO</v>
      </c>
      <c r="CF351" t="str">
        <f t="shared" si="48"/>
        <v>NO</v>
      </c>
      <c r="CG351" t="str">
        <f t="shared" si="49"/>
        <v>NO</v>
      </c>
      <c r="CH351" s="8">
        <f t="shared" si="44"/>
        <v>8.725003964169315E-6</v>
      </c>
      <c r="CI351" t="str">
        <f t="shared" si="45"/>
        <v>NO</v>
      </c>
    </row>
    <row r="352" spans="1:93" x14ac:dyDescent="0.25">
      <c r="A352" s="9">
        <v>110041253256</v>
      </c>
      <c r="B352" s="10">
        <v>2024</v>
      </c>
      <c r="C352" s="10" t="s">
        <v>2340</v>
      </c>
      <c r="D352" s="10" t="s">
        <v>2341</v>
      </c>
      <c r="E352" s="10" t="s">
        <v>1378</v>
      </c>
      <c r="F352" s="10" t="s">
        <v>999</v>
      </c>
      <c r="G352" s="10">
        <v>89109</v>
      </c>
      <c r="H352" s="10">
        <v>36.132570000000001</v>
      </c>
      <c r="I352" s="10">
        <v>-115.16477</v>
      </c>
      <c r="J352" s="10" t="e">
        <v>#N/A</v>
      </c>
      <c r="K352" s="9">
        <v>110041253256</v>
      </c>
      <c r="L352" s="10" t="s">
        <v>162</v>
      </c>
      <c r="M352" s="10">
        <v>7011</v>
      </c>
      <c r="N352" s="10" t="s">
        <v>1380</v>
      </c>
      <c r="O352" s="10" t="e">
        <v>#N/A</v>
      </c>
      <c r="P352" s="10" t="e">
        <v>#N/A</v>
      </c>
      <c r="Q352" s="10" t="e">
        <v>#N/A</v>
      </c>
      <c r="R352" s="10">
        <v>250</v>
      </c>
      <c r="S352" s="10">
        <v>0.44346952499999998</v>
      </c>
      <c r="T352" s="10">
        <f t="shared" si="42"/>
        <v>1.7738780999999998E-3</v>
      </c>
      <c r="U352" s="10">
        <f t="shared" si="43"/>
        <v>2.1117596428571427E-2</v>
      </c>
      <c r="V352" s="10">
        <v>0</v>
      </c>
      <c r="W352" s="10" t="s">
        <v>95</v>
      </c>
      <c r="X352" s="10" t="s">
        <v>96</v>
      </c>
      <c r="Y352" s="10" t="s">
        <v>96</v>
      </c>
      <c r="Z352" s="10" t="s">
        <v>2342</v>
      </c>
      <c r="AA352" s="10" t="s">
        <v>2343</v>
      </c>
      <c r="AB352" s="9">
        <v>15010015000432</v>
      </c>
      <c r="AC352" s="10" t="e">
        <v>#N/A</v>
      </c>
      <c r="AD352" s="10" t="s">
        <v>115</v>
      </c>
      <c r="AE352" s="10" t="s">
        <v>116</v>
      </c>
      <c r="AF352" s="10">
        <v>2021</v>
      </c>
      <c r="AG352" s="9">
        <v>110041253256</v>
      </c>
      <c r="AH352" s="9">
        <v>110041253256</v>
      </c>
      <c r="AI352" s="10"/>
      <c r="AJ352" s="10"/>
      <c r="AK352" s="10"/>
      <c r="AL352" s="10">
        <v>2023</v>
      </c>
      <c r="AM352" s="10">
        <v>15010015000432</v>
      </c>
      <c r="AN352" s="10" t="s">
        <v>2343</v>
      </c>
      <c r="AO352" s="10">
        <v>0.66</v>
      </c>
      <c r="AP352" s="10">
        <v>0.43</v>
      </c>
      <c r="AQ352" s="10">
        <v>0.150916666666667</v>
      </c>
      <c r="AR352" s="10" t="s">
        <v>102</v>
      </c>
      <c r="AS352" s="10">
        <v>0.43</v>
      </c>
      <c r="AT352" s="10">
        <v>0.66530889999999998</v>
      </c>
      <c r="AU352" s="10">
        <v>22069994</v>
      </c>
      <c r="AV352" s="10" t="s">
        <v>1387</v>
      </c>
      <c r="AW352" s="10">
        <v>3</v>
      </c>
      <c r="AX352" s="10">
        <v>2.141</v>
      </c>
      <c r="AY352" s="10">
        <v>13.016</v>
      </c>
      <c r="AZ352" s="10">
        <v>10.823</v>
      </c>
      <c r="BA352" s="10">
        <v>5.5810000000000004</v>
      </c>
      <c r="BB352" s="10">
        <v>1.0489999999999999</v>
      </c>
      <c r="BC352" s="10">
        <v>0.86399999999999999</v>
      </c>
      <c r="BD352" s="10">
        <v>0</v>
      </c>
      <c r="BE352" s="10">
        <v>0.72599999999999998</v>
      </c>
      <c r="BF352" s="10">
        <v>1.9790000000000001</v>
      </c>
      <c r="BG352" s="10">
        <v>1.466</v>
      </c>
      <c r="BH352" s="10">
        <v>1.2609999999999999</v>
      </c>
      <c r="BI352" s="10">
        <v>3.1419999999999999</v>
      </c>
      <c r="BJ352" s="10">
        <v>18.234000000000002</v>
      </c>
      <c r="BK352" s="10" t="s">
        <v>60</v>
      </c>
      <c r="BL352" s="10">
        <v>0.72599999999999998</v>
      </c>
      <c r="BM352" s="10">
        <v>1.7750611246943799</v>
      </c>
      <c r="BN352" s="10">
        <v>0.96511403431753195</v>
      </c>
      <c r="BO352" s="10">
        <v>5.2347188264058699</v>
      </c>
      <c r="BP352" s="10">
        <v>2.5050786911390599</v>
      </c>
      <c r="BQ352" s="10">
        <v>1.62667212713936</v>
      </c>
      <c r="BR352" s="10">
        <v>1.7750611246943799</v>
      </c>
      <c r="BS352" s="10" t="s">
        <v>104</v>
      </c>
      <c r="BT352" s="10">
        <v>2.5050786911390599</v>
      </c>
      <c r="BU352" s="10" t="s">
        <v>105</v>
      </c>
      <c r="BV352" s="10">
        <v>1.62667212713936</v>
      </c>
      <c r="BW352" s="10" t="s">
        <v>176</v>
      </c>
      <c r="BX352" s="12">
        <f>($T352*'Conversion Factors'!$B$3)/($BV352*'Conversion Factors'!$B$4)</f>
        <v>1.0904951713407138</v>
      </c>
      <c r="BY352" s="12">
        <f>($T352*'Conversion Factors'!$B$3)/($BR352*'Conversion Factors'!$B$4)</f>
        <v>0.99933353016528725</v>
      </c>
      <c r="BZ352" s="12">
        <f>($T352*'Conversion Factors'!$B$3)/($BT352*'Conversion Factors'!$B$4)</f>
        <v>0.70811272566987382</v>
      </c>
      <c r="CA352" s="12">
        <f>($U352*'Conversion Factors'!$B$3)/($BV352*'Conversion Factors'!$B$4)</f>
        <v>12.982085373103736</v>
      </c>
      <c r="CB352" s="12">
        <f>($U352*'Conversion Factors'!$B$3)/($BR352*'Conversion Factors'!$B$4)</f>
        <v>11.896827740062943</v>
      </c>
      <c r="CC352" s="12">
        <f>($U352*'Conversion Factors'!$B$3)/($BT352*'Conversion Factors'!$B$4)</f>
        <v>8.4299134008318308</v>
      </c>
      <c r="CD352" s="10" t="str">
        <f t="shared" si="46"/>
        <v>NO</v>
      </c>
      <c r="CE352" s="10" t="str">
        <f t="shared" si="47"/>
        <v>NO</v>
      </c>
      <c r="CF352" s="10" t="str">
        <f t="shared" si="48"/>
        <v>NO</v>
      </c>
      <c r="CG352" s="10" t="str">
        <f t="shared" si="49"/>
        <v>NO</v>
      </c>
      <c r="CH352" s="12">
        <f t="shared" si="44"/>
        <v>2.7046011193966116E-2</v>
      </c>
      <c r="CI352" s="10" t="str">
        <f t="shared" si="45"/>
        <v>NO</v>
      </c>
    </row>
    <row r="353" spans="1:88" x14ac:dyDescent="0.25">
      <c r="A353" s="2">
        <v>110041903223</v>
      </c>
      <c r="B353">
        <v>2018</v>
      </c>
      <c r="C353" t="s">
        <v>2344</v>
      </c>
      <c r="D353" t="s">
        <v>2345</v>
      </c>
      <c r="E353" t="s">
        <v>1378</v>
      </c>
      <c r="F353" t="s">
        <v>999</v>
      </c>
      <c r="G353">
        <v>89119</v>
      </c>
      <c r="H353">
        <v>36.074100000000001</v>
      </c>
      <c r="I353">
        <v>-115.17274</v>
      </c>
      <c r="J353" t="e">
        <v>#N/A</v>
      </c>
      <c r="K353" s="2">
        <v>110041903223</v>
      </c>
      <c r="L353" t="s">
        <v>93</v>
      </c>
      <c r="M353">
        <v>5541</v>
      </c>
      <c r="N353" t="s">
        <v>1727</v>
      </c>
      <c r="O353" t="e">
        <v>#N/A</v>
      </c>
      <c r="P353" t="e">
        <v>#N/A</v>
      </c>
      <c r="Q353" t="e">
        <v>#N/A</v>
      </c>
      <c r="R353">
        <v>250</v>
      </c>
      <c r="S353">
        <v>3.165419E-3</v>
      </c>
      <c r="T353">
        <f t="shared" si="42"/>
        <v>1.2661676E-5</v>
      </c>
      <c r="U353">
        <f t="shared" si="43"/>
        <v>1.507342380952381E-4</v>
      </c>
      <c r="V353">
        <v>0</v>
      </c>
      <c r="W353" t="s">
        <v>95</v>
      </c>
      <c r="X353" t="s">
        <v>96</v>
      </c>
      <c r="Y353" t="s">
        <v>96</v>
      </c>
      <c r="Z353" t="s">
        <v>2346</v>
      </c>
      <c r="AA353" t="s">
        <v>2347</v>
      </c>
      <c r="AB353" s="2">
        <v>15010015000141</v>
      </c>
      <c r="AC353" t="e">
        <v>#N/A</v>
      </c>
      <c r="AD353" t="s">
        <v>148</v>
      </c>
      <c r="AE353" t="s">
        <v>116</v>
      </c>
      <c r="AF353">
        <v>2015</v>
      </c>
      <c r="AG353" s="2">
        <v>110041903223</v>
      </c>
      <c r="AH353" s="2">
        <v>110041903223</v>
      </c>
      <c r="AL353">
        <v>2023</v>
      </c>
      <c r="AM353">
        <v>15010015000141</v>
      </c>
      <c r="AN353" t="s">
        <v>2347</v>
      </c>
      <c r="AO353">
        <v>2.8799999999999999E-2</v>
      </c>
      <c r="AP353">
        <v>2.8799999999999999E-2</v>
      </c>
      <c r="AQ353">
        <v>0</v>
      </c>
      <c r="AR353" t="s">
        <v>102</v>
      </c>
      <c r="AS353">
        <v>2.8799999999999999E-2</v>
      </c>
      <c r="AT353">
        <v>4.4560224000000002E-2</v>
      </c>
      <c r="AU353">
        <v>22070156</v>
      </c>
      <c r="AV353" t="s">
        <v>101</v>
      </c>
      <c r="AW353">
        <v>4</v>
      </c>
      <c r="AX353">
        <v>8.6999999999999994E-2</v>
      </c>
      <c r="AY353">
        <v>3.4329999999999998</v>
      </c>
      <c r="AZ353">
        <v>1.04</v>
      </c>
      <c r="BA353">
        <v>0.23300000000000001</v>
      </c>
      <c r="BB353">
        <v>0</v>
      </c>
      <c r="BC353">
        <v>0</v>
      </c>
      <c r="BD353">
        <v>0</v>
      </c>
      <c r="BE353">
        <v>2.5999999999999999E-2</v>
      </c>
      <c r="BF353">
        <v>0.10100000000000001</v>
      </c>
      <c r="BG353">
        <v>5.8999999999999997E-2</v>
      </c>
      <c r="BH353">
        <v>0</v>
      </c>
      <c r="BI353">
        <v>0.23499999999999999</v>
      </c>
      <c r="BJ353">
        <v>6.008</v>
      </c>
      <c r="BK353" t="s">
        <v>58</v>
      </c>
      <c r="BL353">
        <v>2.5999999999999999E-2</v>
      </c>
      <c r="BM353">
        <v>6.3569682151589202E-2</v>
      </c>
      <c r="BN353">
        <v>3.0740961787798199E-2</v>
      </c>
      <c r="BO353">
        <v>0.212713936430318</v>
      </c>
      <c r="BP353">
        <v>8.2141934067808606E-2</v>
      </c>
      <c r="BQ353">
        <v>0.108949202933985</v>
      </c>
      <c r="BR353">
        <v>0.108949202933985</v>
      </c>
      <c r="BS353" t="s">
        <v>176</v>
      </c>
      <c r="BT353">
        <v>0.108949202933985</v>
      </c>
      <c r="BU353" t="s">
        <v>176</v>
      </c>
      <c r="BV353">
        <v>0.108949202933985</v>
      </c>
      <c r="BW353" t="s">
        <v>176</v>
      </c>
      <c r="BX353" s="8">
        <f>($T353*'Conversion Factors'!$B$3)/($BV353*'Conversion Factors'!$B$4)</f>
        <v>0.11621632521416446</v>
      </c>
      <c r="BY353" s="8">
        <f>($T353*'Conversion Factors'!$B$3)/($BR353*'Conversion Factors'!$B$4)</f>
        <v>0.11621632521416446</v>
      </c>
      <c r="BZ353" s="8">
        <f>($T353*'Conversion Factors'!$B$3)/($BT353*'Conversion Factors'!$B$4)</f>
        <v>0.11621632521416446</v>
      </c>
      <c r="CA353" s="8">
        <f>($U353*'Conversion Factors'!$B$3)/($BV353*'Conversion Factors'!$B$4)</f>
        <v>1.3835276811210055</v>
      </c>
      <c r="CB353" s="8">
        <f>($U353*'Conversion Factors'!$B$3)/($BR353*'Conversion Factors'!$B$4)</f>
        <v>1.3835276811210055</v>
      </c>
      <c r="CC353" s="8">
        <f>($U353*'Conversion Factors'!$B$3)/($BT353*'Conversion Factors'!$B$4)</f>
        <v>1.3835276811210055</v>
      </c>
      <c r="CD353" t="str">
        <f t="shared" si="46"/>
        <v>NO</v>
      </c>
      <c r="CE353" t="str">
        <f t="shared" si="47"/>
        <v>NO</v>
      </c>
      <c r="CF353" t="str">
        <f t="shared" si="48"/>
        <v>NO</v>
      </c>
      <c r="CG353" t="str">
        <f t="shared" si="49"/>
        <v>NO</v>
      </c>
      <c r="CH353" s="8">
        <f t="shared" si="44"/>
        <v>2.8823493356687616E-3</v>
      </c>
      <c r="CI353" t="str">
        <f t="shared" si="45"/>
        <v>NO</v>
      </c>
    </row>
    <row r="354" spans="1:88" x14ac:dyDescent="0.25">
      <c r="A354" s="2">
        <v>110041963168</v>
      </c>
      <c r="B354">
        <v>2015</v>
      </c>
      <c r="C354" t="s">
        <v>2348</v>
      </c>
      <c r="D354" t="s">
        <v>2349</v>
      </c>
      <c r="E354" t="s">
        <v>2350</v>
      </c>
      <c r="F354" t="s">
        <v>311</v>
      </c>
      <c r="G354" t="s">
        <v>2351</v>
      </c>
      <c r="H354">
        <v>41.715769999999999</v>
      </c>
      <c r="I354">
        <v>-87.978629999999995</v>
      </c>
      <c r="J354" t="s">
        <v>2352</v>
      </c>
      <c r="K354" s="2">
        <v>110041963168</v>
      </c>
      <c r="L354" t="s">
        <v>1248</v>
      </c>
      <c r="M354">
        <v>8733</v>
      </c>
      <c r="N354" t="s">
        <v>2353</v>
      </c>
      <c r="O354" t="e">
        <v>#N/A</v>
      </c>
      <c r="P354" t="e">
        <v>#N/A</v>
      </c>
      <c r="Q354" t="e">
        <v>#N/A</v>
      </c>
      <c r="R354">
        <v>260</v>
      </c>
      <c r="S354">
        <v>4.7662613E-2</v>
      </c>
      <c r="T354">
        <f t="shared" si="42"/>
        <v>1.8331774230769232E-4</v>
      </c>
      <c r="U354">
        <f t="shared" si="43"/>
        <v>2.2696482380952379E-3</v>
      </c>
      <c r="V354">
        <v>0</v>
      </c>
      <c r="W354" t="s">
        <v>95</v>
      </c>
      <c r="X354" t="s">
        <v>96</v>
      </c>
      <c r="Y354" t="s">
        <v>96</v>
      </c>
      <c r="Z354" t="s">
        <v>2354</v>
      </c>
      <c r="AA354" t="s">
        <v>2355</v>
      </c>
      <c r="AB354" s="2">
        <v>7120004000870</v>
      </c>
      <c r="AC354" t="e">
        <v>#N/A</v>
      </c>
      <c r="AD354" t="s">
        <v>148</v>
      </c>
      <c r="AE354" t="s">
        <v>116</v>
      </c>
      <c r="AF354">
        <v>2015</v>
      </c>
      <c r="AG354" s="2">
        <v>110041963168</v>
      </c>
      <c r="AH354" s="2">
        <v>110041963168</v>
      </c>
      <c r="AL354">
        <v>2023</v>
      </c>
      <c r="AM354" s="1" t="s">
        <v>2356</v>
      </c>
      <c r="AN354" t="s">
        <v>2355</v>
      </c>
      <c r="AO354" t="s">
        <v>101</v>
      </c>
      <c r="AP354" t="s">
        <v>101</v>
      </c>
      <c r="AQ354">
        <v>0.12659523809523801</v>
      </c>
      <c r="AR354" t="s">
        <v>102</v>
      </c>
      <c r="AS354">
        <v>0.12659523809523801</v>
      </c>
      <c r="AT354">
        <v>0.19587195023809501</v>
      </c>
      <c r="AU354">
        <v>14786091</v>
      </c>
      <c r="AV354" t="s">
        <v>101</v>
      </c>
      <c r="AW354">
        <v>1</v>
      </c>
      <c r="AX354">
        <v>1.113</v>
      </c>
      <c r="AY354">
        <v>0.86799999999999999</v>
      </c>
      <c r="AZ354">
        <v>1.08</v>
      </c>
      <c r="BA354">
        <v>30.352</v>
      </c>
      <c r="BB354">
        <v>4.45</v>
      </c>
      <c r="BC354">
        <v>1.6439999999999999</v>
      </c>
      <c r="BD354">
        <v>0.82</v>
      </c>
      <c r="BE354">
        <v>0.42</v>
      </c>
      <c r="BF354">
        <v>0.22500000000000001</v>
      </c>
      <c r="BG354">
        <v>0.34300000000000003</v>
      </c>
      <c r="BH354">
        <v>0.307</v>
      </c>
      <c r="BI354">
        <v>5.4029999999999996</v>
      </c>
      <c r="BJ354">
        <v>0.96</v>
      </c>
      <c r="BK354" t="s">
        <v>62</v>
      </c>
      <c r="BL354">
        <v>0.22500000000000001</v>
      </c>
      <c r="BM354">
        <v>0.55012224938875298</v>
      </c>
      <c r="BN354">
        <v>0.28702279154347798</v>
      </c>
      <c r="BO354">
        <v>2.7212713936430299</v>
      </c>
      <c r="BP354">
        <v>0.94127026953882698</v>
      </c>
      <c r="BQ354">
        <v>0.47890452380952397</v>
      </c>
      <c r="BR354">
        <v>0.55012224938875298</v>
      </c>
      <c r="BS354" t="s">
        <v>104</v>
      </c>
      <c r="BT354">
        <v>0.94127026953882698</v>
      </c>
      <c r="BU354" t="s">
        <v>105</v>
      </c>
      <c r="BV354">
        <v>0.47890452380952397</v>
      </c>
      <c r="BW354" t="s">
        <v>176</v>
      </c>
      <c r="BX354" s="8">
        <f>($T354*'Conversion Factors'!$B$3)/($BV354*'Conversion Factors'!$B$4)</f>
        <v>0.38278557247582778</v>
      </c>
      <c r="BY354" s="8">
        <f>($T354*'Conversion Factors'!$B$3)/($BR354*'Conversion Factors'!$B$4)</f>
        <v>0.33323091823931633</v>
      </c>
      <c r="BZ354" s="8">
        <f>($T354*'Conversion Factors'!$B$3)/($BT354*'Conversion Factors'!$B$4)</f>
        <v>0.19475569157996289</v>
      </c>
      <c r="CA354" s="8">
        <f>($U354*'Conversion Factors'!$B$3)/($BV354*'Conversion Factors'!$B$4)</f>
        <v>4.7392499449388188</v>
      </c>
      <c r="CB354" s="8">
        <f>($U354*'Conversion Factors'!$B$3)/($BR354*'Conversion Factors'!$B$4)</f>
        <v>4.1257161305820107</v>
      </c>
      <c r="CC354" s="8">
        <f>($U354*'Conversion Factors'!$B$3)/($BT354*'Conversion Factors'!$B$4)</f>
        <v>2.4112609433709684</v>
      </c>
      <c r="CD354" t="str">
        <f t="shared" si="46"/>
        <v>NO</v>
      </c>
      <c r="CE354" t="str">
        <f t="shared" si="47"/>
        <v>NO</v>
      </c>
      <c r="CF354" t="str">
        <f t="shared" si="48"/>
        <v>NO</v>
      </c>
      <c r="CG354" t="str">
        <f t="shared" si="49"/>
        <v>NO</v>
      </c>
      <c r="CH354" s="8">
        <f t="shared" si="44"/>
        <v>9.8734373852892056E-3</v>
      </c>
      <c r="CI354" t="str">
        <f t="shared" si="45"/>
        <v>NO</v>
      </c>
    </row>
    <row r="355" spans="1:88" x14ac:dyDescent="0.25">
      <c r="A355" s="2">
        <v>110041973460</v>
      </c>
      <c r="B355">
        <v>2021</v>
      </c>
      <c r="C355" t="s">
        <v>2357</v>
      </c>
      <c r="D355" t="s">
        <v>2358</v>
      </c>
      <c r="E355" t="s">
        <v>2359</v>
      </c>
      <c r="F355" t="s">
        <v>1139</v>
      </c>
      <c r="G355">
        <v>968633062</v>
      </c>
      <c r="H355">
        <v>21.438638999999998</v>
      </c>
      <c r="I355">
        <v>-157.75847200000001</v>
      </c>
      <c r="J355" t="e">
        <v>#N/A</v>
      </c>
      <c r="K355" s="2">
        <v>110041973460</v>
      </c>
      <c r="L355" t="s">
        <v>352</v>
      </c>
      <c r="M355">
        <v>4952</v>
      </c>
      <c r="N355" t="s">
        <v>353</v>
      </c>
      <c r="O355" t="e">
        <v>#N/A</v>
      </c>
      <c r="P355" t="e">
        <v>#N/A</v>
      </c>
      <c r="Q355" t="e">
        <v>#N/A</v>
      </c>
      <c r="R355">
        <v>350</v>
      </c>
      <c r="S355">
        <v>1.747629125</v>
      </c>
      <c r="T355">
        <f t="shared" si="42"/>
        <v>4.9932260714285713E-3</v>
      </c>
      <c r="U355">
        <f t="shared" si="43"/>
        <v>8.3220434523809519E-2</v>
      </c>
      <c r="V355">
        <v>0</v>
      </c>
      <c r="W355" t="s">
        <v>95</v>
      </c>
      <c r="X355" t="s">
        <v>96</v>
      </c>
      <c r="Y355" t="s">
        <v>96</v>
      </c>
      <c r="Z355" t="s">
        <v>2360</v>
      </c>
      <c r="AA355" t="s">
        <v>905</v>
      </c>
      <c r="AB355" s="2">
        <v>20060000000122</v>
      </c>
      <c r="AC355" t="e">
        <v>#N/A</v>
      </c>
      <c r="AD355" t="s">
        <v>115</v>
      </c>
      <c r="AE355" t="s">
        <v>1987</v>
      </c>
      <c r="AF355">
        <v>2021</v>
      </c>
      <c r="AG355" s="2">
        <v>110041973460</v>
      </c>
      <c r="AH355" s="2">
        <v>110041973460</v>
      </c>
      <c r="AL355">
        <v>2023</v>
      </c>
      <c r="AM355">
        <v>20060000000122</v>
      </c>
      <c r="AN355" t="s">
        <v>905</v>
      </c>
      <c r="AO355">
        <v>2</v>
      </c>
      <c r="AP355">
        <v>1.1200000000000001</v>
      </c>
      <c r="AQ355">
        <v>2.4126249999999998</v>
      </c>
      <c r="AR355" t="s">
        <v>102</v>
      </c>
      <c r="AS355">
        <v>1.1200000000000001</v>
      </c>
      <c r="AT355">
        <v>1.7328976</v>
      </c>
      <c r="AU355" t="s">
        <v>101</v>
      </c>
      <c r="AV355" t="s">
        <v>101</v>
      </c>
      <c r="AW355" t="s">
        <v>101</v>
      </c>
      <c r="AX355" t="s">
        <v>101</v>
      </c>
      <c r="AY355" t="s">
        <v>101</v>
      </c>
      <c r="AZ355" t="s">
        <v>101</v>
      </c>
      <c r="BA355" t="s">
        <v>101</v>
      </c>
      <c r="BB355" t="s">
        <v>101</v>
      </c>
      <c r="BC355" t="s">
        <v>101</v>
      </c>
      <c r="BD355" t="s">
        <v>101</v>
      </c>
      <c r="BE355" t="s">
        <v>101</v>
      </c>
      <c r="BF355" t="s">
        <v>101</v>
      </c>
      <c r="BG355" t="s">
        <v>101</v>
      </c>
      <c r="BH355" t="s">
        <v>101</v>
      </c>
      <c r="BI355" t="s">
        <v>101</v>
      </c>
      <c r="BJ355" t="s">
        <v>101</v>
      </c>
      <c r="BK355" t="s">
        <v>101</v>
      </c>
      <c r="BL355" t="s">
        <v>101</v>
      </c>
      <c r="BM355" t="s">
        <v>101</v>
      </c>
      <c r="BN355" t="s">
        <v>101</v>
      </c>
      <c r="BO355" t="s">
        <v>101</v>
      </c>
      <c r="BP355" t="s">
        <v>101</v>
      </c>
      <c r="BQ355" t="s">
        <v>101</v>
      </c>
      <c r="BR355" t="s">
        <v>101</v>
      </c>
      <c r="BS355" t="s">
        <v>374</v>
      </c>
      <c r="BT355" t="s">
        <v>101</v>
      </c>
      <c r="BU355" t="s">
        <v>374</v>
      </c>
      <c r="BV355" t="s">
        <v>101</v>
      </c>
      <c r="BW355" t="s">
        <v>374</v>
      </c>
      <c r="BX355" t="s">
        <v>101</v>
      </c>
      <c r="BY355" t="s">
        <v>101</v>
      </c>
      <c r="BZ355" t="s">
        <v>101</v>
      </c>
      <c r="CA355" t="s">
        <v>101</v>
      </c>
      <c r="CB355" t="s">
        <v>101</v>
      </c>
      <c r="CC355" t="s">
        <v>101</v>
      </c>
      <c r="CD355" t="s">
        <v>101</v>
      </c>
      <c r="CE355" t="s">
        <v>101</v>
      </c>
      <c r="CF355" t="s">
        <v>101</v>
      </c>
      <c r="CG355" t="s">
        <v>101</v>
      </c>
      <c r="CH355" t="s">
        <v>101</v>
      </c>
      <c r="CI355" t="s">
        <v>101</v>
      </c>
    </row>
    <row r="356" spans="1:88" x14ac:dyDescent="0.25">
      <c r="A356" s="2">
        <v>110042004915</v>
      </c>
      <c r="B356">
        <v>2015</v>
      </c>
      <c r="C356" t="s">
        <v>2361</v>
      </c>
      <c r="D356" t="s">
        <v>2362</v>
      </c>
      <c r="E356" t="s">
        <v>2363</v>
      </c>
      <c r="F356" t="s">
        <v>397</v>
      </c>
      <c r="G356">
        <v>78241</v>
      </c>
      <c r="H356">
        <v>29.378699999999998</v>
      </c>
      <c r="I356">
        <v>-98.551670000000001</v>
      </c>
      <c r="J356" t="e">
        <v>#N/A</v>
      </c>
      <c r="K356" s="2">
        <v>110042004915</v>
      </c>
      <c r="L356" t="s">
        <v>93</v>
      </c>
      <c r="M356">
        <v>9711</v>
      </c>
      <c r="N356" t="s">
        <v>1906</v>
      </c>
      <c r="O356" t="e">
        <v>#N/A</v>
      </c>
      <c r="P356" t="e">
        <v>#N/A</v>
      </c>
      <c r="Q356" t="e">
        <v>#N/A</v>
      </c>
      <c r="R356">
        <v>250</v>
      </c>
      <c r="S356">
        <v>2.3839177E-2</v>
      </c>
      <c r="T356">
        <f t="shared" si="42"/>
        <v>9.5356708000000003E-5</v>
      </c>
      <c r="U356">
        <f t="shared" si="43"/>
        <v>1.1351989047619047E-3</v>
      </c>
      <c r="V356">
        <v>0</v>
      </c>
      <c r="W356" t="s">
        <v>95</v>
      </c>
      <c r="X356" t="s">
        <v>96</v>
      </c>
      <c r="Y356" t="s">
        <v>96</v>
      </c>
      <c r="Z356" t="s">
        <v>2364</v>
      </c>
      <c r="AA356" t="s">
        <v>2365</v>
      </c>
      <c r="AB356" s="2">
        <v>12100302000008</v>
      </c>
      <c r="AC356" t="e">
        <v>#N/A</v>
      </c>
      <c r="AD356" t="s">
        <v>148</v>
      </c>
      <c r="AE356" t="s">
        <v>116</v>
      </c>
      <c r="AF356">
        <v>2015</v>
      </c>
      <c r="AG356" s="2">
        <v>110042004915</v>
      </c>
      <c r="AH356" s="2">
        <v>110042004915</v>
      </c>
      <c r="AL356">
        <v>2023</v>
      </c>
      <c r="AM356">
        <v>12100302000008</v>
      </c>
      <c r="AN356" t="s">
        <v>2365</v>
      </c>
      <c r="AO356">
        <v>1</v>
      </c>
      <c r="AP356">
        <v>1</v>
      </c>
      <c r="AQ356">
        <v>0.10398325</v>
      </c>
      <c r="AR356" t="s">
        <v>102</v>
      </c>
      <c r="AS356">
        <v>1</v>
      </c>
      <c r="AT356">
        <v>1.5472300000000001</v>
      </c>
      <c r="AU356">
        <v>10836388</v>
      </c>
      <c r="AV356" t="s">
        <v>2366</v>
      </c>
      <c r="AW356">
        <v>4</v>
      </c>
      <c r="AX356">
        <v>43.598999999999997</v>
      </c>
      <c r="AY356">
        <v>19.158999999999999</v>
      </c>
      <c r="AZ356">
        <v>38.326999999999998</v>
      </c>
      <c r="BA356">
        <v>29.638000000000002</v>
      </c>
      <c r="BB356">
        <v>21.157</v>
      </c>
      <c r="BC356">
        <v>64.073999999999998</v>
      </c>
      <c r="BD356">
        <v>143.417</v>
      </c>
      <c r="BE356">
        <v>20.587</v>
      </c>
      <c r="BF356">
        <v>11.973000000000001</v>
      </c>
      <c r="BG356">
        <v>13.435</v>
      </c>
      <c r="BH356">
        <v>86.275999999999996</v>
      </c>
      <c r="BI356">
        <v>22.736999999999998</v>
      </c>
      <c r="BJ356">
        <v>45.75</v>
      </c>
      <c r="BK356" t="s">
        <v>62</v>
      </c>
      <c r="BL356">
        <v>11.973000000000001</v>
      </c>
      <c r="BM356">
        <v>29.2738386308068</v>
      </c>
      <c r="BN356">
        <v>17.566804526935901</v>
      </c>
      <c r="BO356">
        <v>106.59902200489</v>
      </c>
      <c r="BP356">
        <v>51.7005414055823</v>
      </c>
      <c r="BQ356">
        <v>3.7829584352078198</v>
      </c>
      <c r="BR356">
        <v>29.2738386308068</v>
      </c>
      <c r="BS356" t="s">
        <v>104</v>
      </c>
      <c r="BT356">
        <v>51.7005414055823</v>
      </c>
      <c r="BU356" t="s">
        <v>105</v>
      </c>
      <c r="BV356">
        <v>17.566804526935901</v>
      </c>
      <c r="BW356" t="s">
        <v>106</v>
      </c>
      <c r="BX356" s="8">
        <f>($T356*'Conversion Factors'!$B$3)/($BV356*'Conversion Factors'!$B$4)</f>
        <v>5.4282329978560216E-3</v>
      </c>
      <c r="BY356" s="8">
        <f>($T356*'Conversion Factors'!$B$3)/($BR356*'Conversion Factors'!$B$4)</f>
        <v>3.2574036224839271E-3</v>
      </c>
      <c r="BZ356" s="8">
        <f>($T356*'Conversion Factors'!$B$3)/($BT356*'Conversion Factors'!$B$4)</f>
        <v>1.8444044377009944E-3</v>
      </c>
      <c r="CA356" s="8">
        <f>($U356*'Conversion Factors'!$B$3)/($BV356*'Conversion Factors'!$B$4)</f>
        <v>6.4621821403047883E-2</v>
      </c>
      <c r="CB356" s="8">
        <f>($U356*'Conversion Factors'!$B$3)/($BR356*'Conversion Factors'!$B$4)</f>
        <v>3.8778614553380088E-2</v>
      </c>
      <c r="CC356" s="8">
        <f>($U356*'Conversion Factors'!$B$3)/($BT356*'Conversion Factors'!$B$4)</f>
        <v>2.1957195686916602E-2</v>
      </c>
      <c r="CD356" t="str">
        <f t="shared" si="46"/>
        <v>NO</v>
      </c>
      <c r="CE356" t="str">
        <f t="shared" si="47"/>
        <v>NO</v>
      </c>
      <c r="CF356" t="str">
        <f t="shared" si="48"/>
        <v>NO</v>
      </c>
      <c r="CG356" t="str">
        <f t="shared" si="49"/>
        <v>NO</v>
      </c>
      <c r="CH356" s="8">
        <f t="shared" si="44"/>
        <v>1.3462879458968309E-4</v>
      </c>
      <c r="CI356" t="str">
        <f t="shared" si="45"/>
        <v>NO</v>
      </c>
    </row>
    <row r="357" spans="1:88" x14ac:dyDescent="0.25">
      <c r="A357" s="2">
        <v>110042005503</v>
      </c>
      <c r="B357">
        <v>2022</v>
      </c>
      <c r="C357" t="s">
        <v>2367</v>
      </c>
      <c r="D357" t="s">
        <v>2368</v>
      </c>
      <c r="E357" t="s">
        <v>2369</v>
      </c>
      <c r="F357" t="s">
        <v>397</v>
      </c>
      <c r="G357">
        <v>77539</v>
      </c>
      <c r="H357">
        <v>29.460277999999999</v>
      </c>
      <c r="I357">
        <v>-95.043890000000005</v>
      </c>
      <c r="J357" t="e">
        <v>#N/A</v>
      </c>
      <c r="K357" s="2">
        <v>110042005503</v>
      </c>
      <c r="L357" t="s">
        <v>93</v>
      </c>
      <c r="M357">
        <v>2999</v>
      </c>
      <c r="N357" t="s">
        <v>2370</v>
      </c>
      <c r="O357" t="e">
        <v>#N/A</v>
      </c>
      <c r="P357" t="e">
        <v>#N/A</v>
      </c>
      <c r="Q357" t="e">
        <v>#N/A</v>
      </c>
      <c r="R357">
        <v>250</v>
      </c>
      <c r="S357">
        <v>0.16571</v>
      </c>
      <c r="T357">
        <f t="shared" si="42"/>
        <v>6.6283999999999994E-4</v>
      </c>
      <c r="U357">
        <f t="shared" si="43"/>
        <v>7.8909523809523804E-3</v>
      </c>
      <c r="V357">
        <v>0</v>
      </c>
      <c r="W357" t="s">
        <v>95</v>
      </c>
      <c r="X357" t="s">
        <v>96</v>
      </c>
      <c r="Y357" t="s">
        <v>96</v>
      </c>
      <c r="Z357" t="s">
        <v>2371</v>
      </c>
      <c r="AA357" t="s">
        <v>2372</v>
      </c>
      <c r="AB357" s="2">
        <v>12040204000087</v>
      </c>
      <c r="AC357" t="e">
        <v>#N/A</v>
      </c>
      <c r="AD357" t="e">
        <v>#N/A</v>
      </c>
      <c r="AE357" t="s">
        <v>116</v>
      </c>
      <c r="AF357">
        <v>2021</v>
      </c>
      <c r="AG357" s="2">
        <v>110042005503</v>
      </c>
      <c r="AH357" s="2">
        <v>110042005503</v>
      </c>
      <c r="AL357">
        <v>2023</v>
      </c>
      <c r="AM357">
        <v>12040204000087</v>
      </c>
      <c r="AN357" t="s">
        <v>2373</v>
      </c>
      <c r="AO357">
        <v>7.4999999999999997E-2</v>
      </c>
      <c r="AP357">
        <v>0.25</v>
      </c>
      <c r="AQ357">
        <v>1.52263888888889E-2</v>
      </c>
      <c r="AR357" t="s">
        <v>102</v>
      </c>
      <c r="AS357">
        <v>0.25</v>
      </c>
      <c r="AT357">
        <v>0.38680750000000003</v>
      </c>
      <c r="AU357">
        <v>1565994</v>
      </c>
      <c r="AV357" t="s">
        <v>2374</v>
      </c>
      <c r="AW357">
        <v>3</v>
      </c>
      <c r="AX357">
        <v>101.761</v>
      </c>
      <c r="AY357">
        <v>261.83</v>
      </c>
      <c r="AZ357">
        <v>222.477</v>
      </c>
      <c r="BA357">
        <v>134.803</v>
      </c>
      <c r="BB357">
        <v>92.932000000000002</v>
      </c>
      <c r="BC357">
        <v>66.293999999999997</v>
      </c>
      <c r="BD357">
        <v>75.31</v>
      </c>
      <c r="BE357">
        <v>27.771999999999998</v>
      </c>
      <c r="BF357">
        <v>23.318999999999999</v>
      </c>
      <c r="BG357">
        <v>26.623000000000001</v>
      </c>
      <c r="BH357">
        <v>32.323999999999998</v>
      </c>
      <c r="BI357">
        <v>191.679</v>
      </c>
      <c r="BJ357">
        <v>202.148</v>
      </c>
      <c r="BK357" t="s">
        <v>62</v>
      </c>
      <c r="BL357">
        <v>23.318999999999999</v>
      </c>
      <c r="BM357">
        <v>57.014669926650399</v>
      </c>
      <c r="BN357">
        <v>35.025984645717898</v>
      </c>
      <c r="BO357">
        <v>248.80440097799499</v>
      </c>
      <c r="BP357">
        <v>112.990451958214</v>
      </c>
      <c r="BQ357">
        <v>0.94573960880195596</v>
      </c>
      <c r="BR357">
        <v>57.014669926650399</v>
      </c>
      <c r="BS357" t="s">
        <v>104</v>
      </c>
      <c r="BT357">
        <v>112.990451958214</v>
      </c>
      <c r="BU357" t="s">
        <v>105</v>
      </c>
      <c r="BV357">
        <v>35.025984645717898</v>
      </c>
      <c r="BW357" t="s">
        <v>106</v>
      </c>
      <c r="BX357" s="8">
        <f>($T357*'Conversion Factors'!$B$3)/($BV357*'Conversion Factors'!$B$4)</f>
        <v>1.8924236012335355E-2</v>
      </c>
      <c r="BY357" s="8">
        <f>($T357*'Conversion Factors'!$B$3)/($BR357*'Conversion Factors'!$B$4)</f>
        <v>1.1625779836185077E-2</v>
      </c>
      <c r="BZ357" s="8">
        <f>($T357*'Conversion Factors'!$B$3)/($BT357*'Conversion Factors'!$B$4)</f>
        <v>5.8663363896015799E-3</v>
      </c>
      <c r="CA357" s="8">
        <f>($U357*'Conversion Factors'!$B$3)/($BV357*'Conversion Factors'!$B$4)</f>
        <v>0.22528852395637333</v>
      </c>
      <c r="CB357" s="8">
        <f>($U357*'Conversion Factors'!$B$3)/($BR357*'Conversion Factors'!$B$4)</f>
        <v>0.13840214090696523</v>
      </c>
      <c r="CC357" s="8">
        <f>($U357*'Conversion Factors'!$B$3)/($BT357*'Conversion Factors'!$B$4)</f>
        <v>6.9837337971447394E-2</v>
      </c>
      <c r="CD357" t="str">
        <f t="shared" si="46"/>
        <v>NO</v>
      </c>
      <c r="CE357" t="str">
        <f t="shared" si="47"/>
        <v>NO</v>
      </c>
      <c r="CF357" t="str">
        <f t="shared" si="48"/>
        <v>NO</v>
      </c>
      <c r="CG357" t="str">
        <f t="shared" si="49"/>
        <v>NO</v>
      </c>
      <c r="CH357" s="8">
        <f t="shared" si="44"/>
        <v>4.6935109157577779E-4</v>
      </c>
      <c r="CI357" t="str">
        <f t="shared" si="45"/>
        <v>NO</v>
      </c>
    </row>
    <row r="358" spans="1:88" x14ac:dyDescent="0.25">
      <c r="A358" s="2">
        <v>110042005503</v>
      </c>
      <c r="B358">
        <v>2023</v>
      </c>
      <c r="C358" t="s">
        <v>2367</v>
      </c>
      <c r="D358" t="s">
        <v>2368</v>
      </c>
      <c r="E358" t="s">
        <v>2369</v>
      </c>
      <c r="F358" t="s">
        <v>397</v>
      </c>
      <c r="G358">
        <v>77539</v>
      </c>
      <c r="H358">
        <v>29.460277999999999</v>
      </c>
      <c r="I358">
        <v>-95.043890000000005</v>
      </c>
      <c r="J358" t="e">
        <v>#N/A</v>
      </c>
      <c r="K358" s="2">
        <v>110042005503</v>
      </c>
      <c r="L358" t="s">
        <v>93</v>
      </c>
      <c r="M358">
        <v>2999</v>
      </c>
      <c r="N358" t="s">
        <v>2370</v>
      </c>
      <c r="O358" t="e">
        <v>#N/A</v>
      </c>
      <c r="P358" t="e">
        <v>#N/A</v>
      </c>
      <c r="Q358" t="e">
        <v>#N/A</v>
      </c>
      <c r="R358">
        <v>250</v>
      </c>
      <c r="S358">
        <v>0.16571</v>
      </c>
      <c r="T358">
        <f t="shared" si="42"/>
        <v>6.6283999999999994E-4</v>
      </c>
      <c r="U358">
        <f t="shared" si="43"/>
        <v>7.8909523809523804E-3</v>
      </c>
      <c r="V358">
        <v>0</v>
      </c>
      <c r="W358" t="s">
        <v>95</v>
      </c>
      <c r="X358" t="s">
        <v>96</v>
      </c>
      <c r="Y358" t="s">
        <v>96</v>
      </c>
      <c r="Z358" t="s">
        <v>2371</v>
      </c>
      <c r="AA358" t="s">
        <v>2372</v>
      </c>
      <c r="AB358" s="2">
        <v>12040204000087</v>
      </c>
      <c r="AC358" t="e">
        <v>#N/A</v>
      </c>
      <c r="AD358" t="e">
        <v>#N/A</v>
      </c>
      <c r="AE358" t="s">
        <v>116</v>
      </c>
      <c r="AF358">
        <v>2021</v>
      </c>
      <c r="AG358" s="2">
        <v>110042005503</v>
      </c>
      <c r="AH358" s="2">
        <v>110042005503</v>
      </c>
      <c r="AL358">
        <v>2023</v>
      </c>
      <c r="AM358">
        <v>12040204000087</v>
      </c>
      <c r="AN358" t="s">
        <v>2373</v>
      </c>
      <c r="AO358">
        <v>7.4999999999999997E-2</v>
      </c>
      <c r="AP358">
        <v>0.25</v>
      </c>
      <c r="AQ358">
        <v>1.52263888888889E-2</v>
      </c>
      <c r="AR358" t="s">
        <v>102</v>
      </c>
      <c r="AS358">
        <v>0.25</v>
      </c>
      <c r="AT358">
        <v>0.38680750000000003</v>
      </c>
      <c r="AU358">
        <v>1565994</v>
      </c>
      <c r="AV358" t="s">
        <v>2374</v>
      </c>
      <c r="AW358">
        <v>3</v>
      </c>
      <c r="AX358">
        <v>101.761</v>
      </c>
      <c r="AY358">
        <v>261.83</v>
      </c>
      <c r="AZ358">
        <v>222.477</v>
      </c>
      <c r="BA358">
        <v>134.803</v>
      </c>
      <c r="BB358">
        <v>92.932000000000002</v>
      </c>
      <c r="BC358">
        <v>66.293999999999997</v>
      </c>
      <c r="BD358">
        <v>75.31</v>
      </c>
      <c r="BE358">
        <v>27.771999999999998</v>
      </c>
      <c r="BF358">
        <v>23.318999999999999</v>
      </c>
      <c r="BG358">
        <v>26.623000000000001</v>
      </c>
      <c r="BH358">
        <v>32.323999999999998</v>
      </c>
      <c r="BI358">
        <v>191.679</v>
      </c>
      <c r="BJ358">
        <v>202.148</v>
      </c>
      <c r="BK358" t="s">
        <v>62</v>
      </c>
      <c r="BL358">
        <v>23.318999999999999</v>
      </c>
      <c r="BM358">
        <v>57.014669926650399</v>
      </c>
      <c r="BN358">
        <v>35.025984645717898</v>
      </c>
      <c r="BO358">
        <v>248.80440097799499</v>
      </c>
      <c r="BP358">
        <v>112.990451958214</v>
      </c>
      <c r="BQ358">
        <v>0.94573960880195596</v>
      </c>
      <c r="BR358">
        <v>57.014669926650399</v>
      </c>
      <c r="BS358" t="s">
        <v>104</v>
      </c>
      <c r="BT358">
        <v>112.990451958214</v>
      </c>
      <c r="BU358" t="s">
        <v>105</v>
      </c>
      <c r="BV358">
        <v>35.025984645717898</v>
      </c>
      <c r="BW358" t="s">
        <v>106</v>
      </c>
      <c r="BX358" s="8">
        <f>($T358*'Conversion Factors'!$B$3)/($BV358*'Conversion Factors'!$B$4)</f>
        <v>1.8924236012335355E-2</v>
      </c>
      <c r="BY358" s="8">
        <f>($T358*'Conversion Factors'!$B$3)/($BR358*'Conversion Factors'!$B$4)</f>
        <v>1.1625779836185077E-2</v>
      </c>
      <c r="BZ358" s="8">
        <f>($T358*'Conversion Factors'!$B$3)/($BT358*'Conversion Factors'!$B$4)</f>
        <v>5.8663363896015799E-3</v>
      </c>
      <c r="CA358" s="8">
        <f>($U358*'Conversion Factors'!$B$3)/($BV358*'Conversion Factors'!$B$4)</f>
        <v>0.22528852395637333</v>
      </c>
      <c r="CB358" s="8">
        <f>($U358*'Conversion Factors'!$B$3)/($BR358*'Conversion Factors'!$B$4)</f>
        <v>0.13840214090696523</v>
      </c>
      <c r="CC358" s="8">
        <f>($U358*'Conversion Factors'!$B$3)/($BT358*'Conversion Factors'!$B$4)</f>
        <v>6.9837337971447394E-2</v>
      </c>
      <c r="CD358" t="str">
        <f t="shared" si="46"/>
        <v>NO</v>
      </c>
      <c r="CE358" t="str">
        <f t="shared" si="47"/>
        <v>NO</v>
      </c>
      <c r="CF358" t="str">
        <f t="shared" si="48"/>
        <v>NO</v>
      </c>
      <c r="CG358" t="str">
        <f t="shared" si="49"/>
        <v>NO</v>
      </c>
      <c r="CH358" s="8">
        <f t="shared" si="44"/>
        <v>4.6935109157577779E-4</v>
      </c>
      <c r="CI358" t="str">
        <f t="shared" si="45"/>
        <v>NO</v>
      </c>
    </row>
    <row r="359" spans="1:88" x14ac:dyDescent="0.25">
      <c r="A359" s="2">
        <v>110042068473</v>
      </c>
      <c r="B359">
        <v>2021</v>
      </c>
      <c r="C359" t="s">
        <v>2375</v>
      </c>
      <c r="D359" t="s">
        <v>2376</v>
      </c>
      <c r="E359" t="s">
        <v>1982</v>
      </c>
      <c r="F359" t="s">
        <v>1983</v>
      </c>
      <c r="G359">
        <v>87416</v>
      </c>
      <c r="H359">
        <v>36.688809999999997</v>
      </c>
      <c r="I359">
        <v>-108.48036</v>
      </c>
      <c r="J359" t="s">
        <v>2377</v>
      </c>
      <c r="K359" s="2">
        <v>110042068473</v>
      </c>
      <c r="L359" t="s">
        <v>93</v>
      </c>
      <c r="M359">
        <v>4911</v>
      </c>
      <c r="N359" t="s">
        <v>610</v>
      </c>
      <c r="O359" t="e">
        <v>#N/A</v>
      </c>
      <c r="P359" t="e">
        <v>#N/A</v>
      </c>
      <c r="Q359" t="e">
        <v>#N/A</v>
      </c>
      <c r="R359">
        <v>250</v>
      </c>
      <c r="S359">
        <v>1.6192230000000001</v>
      </c>
      <c r="T359">
        <f t="shared" si="42"/>
        <v>6.4768920000000006E-3</v>
      </c>
      <c r="U359">
        <f t="shared" si="43"/>
        <v>7.7105857142857143E-2</v>
      </c>
      <c r="V359">
        <v>0</v>
      </c>
      <c r="W359" t="s">
        <v>95</v>
      </c>
      <c r="X359" t="s">
        <v>96</v>
      </c>
      <c r="Y359" t="s">
        <v>96</v>
      </c>
      <c r="Z359" t="s">
        <v>2378</v>
      </c>
      <c r="AA359" t="s">
        <v>2379</v>
      </c>
      <c r="AB359" s="2">
        <v>14080106001035</v>
      </c>
      <c r="AC359" t="e">
        <v>#N/A</v>
      </c>
      <c r="AD359" t="s">
        <v>115</v>
      </c>
      <c r="AE359" t="s">
        <v>116</v>
      </c>
      <c r="AF359">
        <v>2021</v>
      </c>
      <c r="AG359" s="2">
        <v>110042068473</v>
      </c>
      <c r="AH359" s="2">
        <v>110042068473</v>
      </c>
      <c r="AL359">
        <v>2023</v>
      </c>
      <c r="AM359">
        <v>14080106001035</v>
      </c>
      <c r="AN359" t="s">
        <v>2379</v>
      </c>
      <c r="AO359" t="s">
        <v>101</v>
      </c>
      <c r="AP359">
        <v>1712</v>
      </c>
      <c r="AQ359">
        <v>285.589583333333</v>
      </c>
      <c r="AR359" t="s">
        <v>102</v>
      </c>
      <c r="AS359">
        <v>1712</v>
      </c>
      <c r="AT359">
        <v>2648.8577599999999</v>
      </c>
      <c r="AU359" t="s">
        <v>101</v>
      </c>
      <c r="AV359" t="s">
        <v>101</v>
      </c>
      <c r="AW359" t="s">
        <v>101</v>
      </c>
      <c r="AX359" t="s">
        <v>101</v>
      </c>
      <c r="AY359" t="s">
        <v>101</v>
      </c>
      <c r="AZ359" t="s">
        <v>101</v>
      </c>
      <c r="BA359" t="s">
        <v>101</v>
      </c>
      <c r="BB359" t="s">
        <v>101</v>
      </c>
      <c r="BC359" t="s">
        <v>101</v>
      </c>
      <c r="BD359" t="s">
        <v>101</v>
      </c>
      <c r="BE359" t="s">
        <v>101</v>
      </c>
      <c r="BF359" t="s">
        <v>101</v>
      </c>
      <c r="BG359" t="s">
        <v>101</v>
      </c>
      <c r="BH359" t="s">
        <v>101</v>
      </c>
      <c r="BI359" t="s">
        <v>101</v>
      </c>
      <c r="BJ359" t="s">
        <v>101</v>
      </c>
      <c r="BK359" t="s">
        <v>101</v>
      </c>
      <c r="BL359" t="s">
        <v>101</v>
      </c>
      <c r="BM359" t="s">
        <v>101</v>
      </c>
      <c r="BN359" t="s">
        <v>101</v>
      </c>
      <c r="BO359" t="s">
        <v>101</v>
      </c>
      <c r="BP359" t="s">
        <v>101</v>
      </c>
      <c r="BQ359" t="s">
        <v>101</v>
      </c>
      <c r="BR359" t="s">
        <v>101</v>
      </c>
      <c r="BS359" t="s">
        <v>374</v>
      </c>
      <c r="BT359" t="s">
        <v>101</v>
      </c>
      <c r="BU359" t="s">
        <v>374</v>
      </c>
      <c r="BV359" t="s">
        <v>101</v>
      </c>
      <c r="BW359" t="s">
        <v>374</v>
      </c>
      <c r="BX359" t="s">
        <v>101</v>
      </c>
      <c r="BY359" t="s">
        <v>101</v>
      </c>
      <c r="BZ359" t="s">
        <v>101</v>
      </c>
      <c r="CA359" t="s">
        <v>101</v>
      </c>
      <c r="CB359" t="s">
        <v>101</v>
      </c>
      <c r="CC359" t="s">
        <v>101</v>
      </c>
      <c r="CD359" t="s">
        <v>101</v>
      </c>
      <c r="CE359" t="s">
        <v>101</v>
      </c>
      <c r="CF359" t="s">
        <v>101</v>
      </c>
      <c r="CG359" t="s">
        <v>101</v>
      </c>
      <c r="CH359" t="s">
        <v>101</v>
      </c>
      <c r="CI359" t="s">
        <v>101</v>
      </c>
    </row>
    <row r="360" spans="1:88" x14ac:dyDescent="0.25">
      <c r="A360" s="2">
        <v>110042072351</v>
      </c>
      <c r="B360">
        <v>2016</v>
      </c>
      <c r="C360" t="s">
        <v>2380</v>
      </c>
      <c r="D360" t="s">
        <v>2381</v>
      </c>
      <c r="E360" t="s">
        <v>1401</v>
      </c>
      <c r="F360" t="s">
        <v>1402</v>
      </c>
      <c r="G360">
        <v>83706</v>
      </c>
      <c r="H360">
        <v>43.603453999999999</v>
      </c>
      <c r="I360">
        <v>-116.202736</v>
      </c>
      <c r="J360" t="e">
        <v>#N/A</v>
      </c>
      <c r="K360" s="2">
        <v>110042072351</v>
      </c>
      <c r="L360" t="s">
        <v>162</v>
      </c>
      <c r="M360">
        <v>7216</v>
      </c>
      <c r="N360" t="s">
        <v>1213</v>
      </c>
      <c r="O360" t="e">
        <v>#N/A</v>
      </c>
      <c r="P360" t="e">
        <v>#N/A</v>
      </c>
      <c r="Q360" t="e">
        <v>#N/A</v>
      </c>
      <c r="R360">
        <v>250</v>
      </c>
      <c r="S360">
        <v>2.1655421000000001E-2</v>
      </c>
      <c r="T360">
        <f t="shared" si="42"/>
        <v>8.6621684000000001E-5</v>
      </c>
      <c r="U360">
        <f t="shared" si="43"/>
        <v>1.0312105238095238E-3</v>
      </c>
      <c r="V360">
        <v>0</v>
      </c>
      <c r="W360" t="s">
        <v>95</v>
      </c>
      <c r="X360" t="s">
        <v>96</v>
      </c>
      <c r="Y360" t="s">
        <v>96</v>
      </c>
      <c r="Z360" t="s">
        <v>2382</v>
      </c>
      <c r="AA360" t="s">
        <v>2383</v>
      </c>
      <c r="AB360" s="2">
        <v>17050114000332</v>
      </c>
      <c r="AC360" t="e">
        <v>#N/A</v>
      </c>
      <c r="AD360" t="e">
        <v>#N/A</v>
      </c>
      <c r="AE360" t="e">
        <v>#N/A</v>
      </c>
      <c r="AF360">
        <v>2015</v>
      </c>
      <c r="AG360" s="2">
        <v>110042072351</v>
      </c>
      <c r="AH360" s="2">
        <v>110042072351</v>
      </c>
      <c r="AL360">
        <v>2023</v>
      </c>
      <c r="AM360">
        <v>17050114000332</v>
      </c>
      <c r="AN360" t="s">
        <v>2383</v>
      </c>
      <c r="AO360" t="s">
        <v>101</v>
      </c>
      <c r="AP360" t="s">
        <v>101</v>
      </c>
      <c r="AQ360">
        <v>0.48844510416666698</v>
      </c>
      <c r="AR360" t="s">
        <v>102</v>
      </c>
      <c r="AS360">
        <v>0.48844510416666698</v>
      </c>
      <c r="AT360">
        <v>0.75573691851979197</v>
      </c>
      <c r="AU360">
        <v>23398863</v>
      </c>
      <c r="AV360" t="s">
        <v>2384</v>
      </c>
      <c r="AW360">
        <v>6</v>
      </c>
      <c r="AX360">
        <v>1476.521</v>
      </c>
      <c r="AY360">
        <v>580.654</v>
      </c>
      <c r="AZ360">
        <v>1563.6610000000001</v>
      </c>
      <c r="BA360">
        <v>2311.152</v>
      </c>
      <c r="BB360">
        <v>3689.9029999999998</v>
      </c>
      <c r="BC360">
        <v>4044.2930000000001</v>
      </c>
      <c r="BD360">
        <v>2754.1109999999999</v>
      </c>
      <c r="BE360">
        <v>1532.386</v>
      </c>
      <c r="BF360">
        <v>1086.7850000000001</v>
      </c>
      <c r="BG360">
        <v>677.60699999999997</v>
      </c>
      <c r="BH360">
        <v>354.81799999999998</v>
      </c>
      <c r="BI360">
        <v>168.52199999999999</v>
      </c>
      <c r="BJ360">
        <v>176.67599999999999</v>
      </c>
      <c r="BK360" t="s">
        <v>65</v>
      </c>
      <c r="BL360">
        <v>168.52199999999999</v>
      </c>
      <c r="BM360">
        <v>412.03422982885098</v>
      </c>
      <c r="BN360">
        <v>271.37632591871198</v>
      </c>
      <c r="BO360">
        <v>3610.0757946210301</v>
      </c>
      <c r="BP360">
        <v>1239.7506650978501</v>
      </c>
      <c r="BQ360">
        <v>1.8477675269432601</v>
      </c>
      <c r="BR360">
        <v>412.03422982885098</v>
      </c>
      <c r="BS360" t="s">
        <v>104</v>
      </c>
      <c r="BT360">
        <v>1239.7506650978501</v>
      </c>
      <c r="BU360" t="s">
        <v>105</v>
      </c>
      <c r="BV360">
        <v>271.37632591871198</v>
      </c>
      <c r="BW360" t="s">
        <v>106</v>
      </c>
      <c r="BX360" s="8">
        <f>($T360*'Conversion Factors'!$B$3)/($BV360*'Conversion Factors'!$B$4)</f>
        <v>3.1919395955690936E-4</v>
      </c>
      <c r="BY360" s="8">
        <f>($T360*'Conversion Factors'!$B$3)/($BR360*'Conversion Factors'!$B$4)</f>
        <v>2.1022933952837011E-4</v>
      </c>
      <c r="BZ360" s="8">
        <f>($T360*'Conversion Factors'!$B$3)/($BT360*'Conversion Factors'!$B$4)</f>
        <v>6.9870246041096642E-5</v>
      </c>
      <c r="CA360" s="8">
        <f>($U360*'Conversion Factors'!$B$3)/($BV360*'Conversion Factors'!$B$4)</f>
        <v>3.7999280899632067E-3</v>
      </c>
      <c r="CB360" s="8">
        <f>($U360*'Conversion Factors'!$B$3)/($BR360*'Conversion Factors'!$B$4)</f>
        <v>2.5027302324805967E-3</v>
      </c>
      <c r="CC360" s="8">
        <f>($U360*'Conversion Factors'!$B$3)/($BT360*'Conversion Factors'!$B$4)</f>
        <v>8.3178864334638872E-4</v>
      </c>
      <c r="CD360" t="str">
        <f t="shared" si="46"/>
        <v>NO</v>
      </c>
      <c r="CE360" t="str">
        <f t="shared" si="47"/>
        <v>NO</v>
      </c>
      <c r="CF360" t="str">
        <f t="shared" si="48"/>
        <v>NO</v>
      </c>
      <c r="CG360" t="str">
        <f t="shared" si="49"/>
        <v>NO</v>
      </c>
      <c r="CH360" s="8">
        <f t="shared" si="44"/>
        <v>7.9165168540900141E-6</v>
      </c>
      <c r="CI360" t="str">
        <f t="shared" si="45"/>
        <v>NO</v>
      </c>
    </row>
    <row r="361" spans="1:88" x14ac:dyDescent="0.25">
      <c r="A361" s="2">
        <v>110043086941</v>
      </c>
      <c r="B361">
        <v>2021</v>
      </c>
      <c r="C361" t="s">
        <v>2385</v>
      </c>
      <c r="D361" t="s">
        <v>2386</v>
      </c>
      <c r="E361" t="s">
        <v>2387</v>
      </c>
      <c r="F361" t="s">
        <v>228</v>
      </c>
      <c r="G361">
        <v>26101</v>
      </c>
      <c r="H361">
        <v>39.237650000000002</v>
      </c>
      <c r="I361">
        <v>-81.526092000000006</v>
      </c>
      <c r="J361" t="e">
        <v>#N/A</v>
      </c>
      <c r="K361" s="2">
        <v>110043086941</v>
      </c>
      <c r="L361" t="s">
        <v>93</v>
      </c>
      <c r="M361">
        <v>3423</v>
      </c>
      <c r="N361" t="s">
        <v>2388</v>
      </c>
      <c r="O361" t="e">
        <v>#N/A</v>
      </c>
      <c r="P361" t="e">
        <v>#N/A</v>
      </c>
      <c r="Q361" t="e">
        <v>#N/A</v>
      </c>
      <c r="R361">
        <v>250</v>
      </c>
      <c r="S361">
        <v>0.33899010499999999</v>
      </c>
      <c r="T361">
        <f t="shared" si="42"/>
        <v>1.3559604199999999E-3</v>
      </c>
      <c r="U361">
        <f t="shared" si="43"/>
        <v>1.6142385952380951E-2</v>
      </c>
      <c r="V361">
        <v>0</v>
      </c>
      <c r="W361" t="s">
        <v>95</v>
      </c>
      <c r="X361" t="s">
        <v>96</v>
      </c>
      <c r="Y361" t="s">
        <v>96</v>
      </c>
      <c r="Z361" t="s">
        <v>2389</v>
      </c>
      <c r="AA361" t="s">
        <v>2390</v>
      </c>
      <c r="AB361" s="2">
        <v>5030203000007</v>
      </c>
      <c r="AC361" t="e">
        <v>#N/A</v>
      </c>
      <c r="AD361" t="e">
        <v>#N/A</v>
      </c>
      <c r="AE361" t="s">
        <v>116</v>
      </c>
      <c r="AF361">
        <v>2021</v>
      </c>
      <c r="AG361" s="2">
        <v>110043086941</v>
      </c>
      <c r="AH361" s="2">
        <v>110043086941</v>
      </c>
      <c r="AL361">
        <v>2023</v>
      </c>
      <c r="AM361" s="1" t="s">
        <v>2391</v>
      </c>
      <c r="AN361" t="s">
        <v>2390</v>
      </c>
      <c r="AO361" t="s">
        <v>101</v>
      </c>
      <c r="AP361" t="s">
        <v>101</v>
      </c>
      <c r="AQ361">
        <v>1.23333333333333E-2</v>
      </c>
      <c r="AR361" t="s">
        <v>102</v>
      </c>
      <c r="AS361">
        <v>1.23333333333333E-2</v>
      </c>
      <c r="AT361">
        <v>1.9082503333333299E-2</v>
      </c>
      <c r="AU361">
        <v>19415441</v>
      </c>
      <c r="AV361" t="s">
        <v>2392</v>
      </c>
      <c r="AW361">
        <v>6</v>
      </c>
      <c r="AX361">
        <v>3137.9650000000001</v>
      </c>
      <c r="AY361">
        <v>4809.2969999999996</v>
      </c>
      <c r="AZ361">
        <v>5281.0820000000003</v>
      </c>
      <c r="BA361">
        <v>6049.57</v>
      </c>
      <c r="BB361">
        <v>4333.7879999999996</v>
      </c>
      <c r="BC361">
        <v>3516.558</v>
      </c>
      <c r="BD361">
        <v>1763.828</v>
      </c>
      <c r="BE361">
        <v>1160.779</v>
      </c>
      <c r="BF361">
        <v>1117.6980000000001</v>
      </c>
      <c r="BG361">
        <v>731.98099999999999</v>
      </c>
      <c r="BH361">
        <v>983.89700000000005</v>
      </c>
      <c r="BI361">
        <v>2489.2510000000002</v>
      </c>
      <c r="BJ361">
        <v>4246.201</v>
      </c>
      <c r="BK361" t="s">
        <v>63</v>
      </c>
      <c r="BL361">
        <v>731.98099999999999</v>
      </c>
      <c r="BM361">
        <v>1789.6845965770201</v>
      </c>
      <c r="BN361">
        <v>1241.2728112907801</v>
      </c>
      <c r="BO361">
        <v>7672.2860635696798</v>
      </c>
      <c r="BP361">
        <v>4099.0342947150602</v>
      </c>
      <c r="BQ361">
        <v>4.6656487367563199E-2</v>
      </c>
      <c r="BR361">
        <v>1789.6845965770201</v>
      </c>
      <c r="BS361" t="s">
        <v>104</v>
      </c>
      <c r="BT361">
        <v>4099.0342947150602</v>
      </c>
      <c r="BU361" t="s">
        <v>105</v>
      </c>
      <c r="BV361">
        <v>1241.2728112907801</v>
      </c>
      <c r="BW361" t="s">
        <v>106</v>
      </c>
      <c r="BX361" s="8">
        <f>($T361*'Conversion Factors'!$B$3)/($BV361*'Conversion Factors'!$B$4)</f>
        <v>1.0923951670140572E-3</v>
      </c>
      <c r="BY361" s="8">
        <f>($T361*'Conversion Factors'!$B$3)/($BR361*'Conversion Factors'!$B$4)</f>
        <v>7.5765328851431807E-4</v>
      </c>
      <c r="BZ361" s="8">
        <f>($T361*'Conversion Factors'!$B$3)/($BT361*'Conversion Factors'!$B$4)</f>
        <v>3.30799969580215E-4</v>
      </c>
      <c r="CA361" s="8">
        <f>($U361*'Conversion Factors'!$B$3)/($BV361*'Conversion Factors'!$B$4)</f>
        <v>1.3004704369214965E-2</v>
      </c>
      <c r="CB361" s="8">
        <f>($U361*'Conversion Factors'!$B$3)/($BR361*'Conversion Factors'!$B$4)</f>
        <v>9.0196820061228325E-3</v>
      </c>
      <c r="CC361" s="8">
        <f>($U361*'Conversion Factors'!$B$3)/($BT361*'Conversion Factors'!$B$4)</f>
        <v>3.9380948759549401E-3</v>
      </c>
      <c r="CD361" t="str">
        <f t="shared" si="46"/>
        <v>NO</v>
      </c>
      <c r="CE361" t="str">
        <f t="shared" si="47"/>
        <v>NO</v>
      </c>
      <c r="CF361" t="str">
        <f t="shared" si="48"/>
        <v>NO</v>
      </c>
      <c r="CG361" t="str">
        <f t="shared" si="49"/>
        <v>NO</v>
      </c>
      <c r="CH361" s="8">
        <f t="shared" si="44"/>
        <v>2.7093134102531176E-5</v>
      </c>
      <c r="CI361" t="str">
        <f t="shared" si="45"/>
        <v>NO</v>
      </c>
    </row>
    <row r="362" spans="1:88" x14ac:dyDescent="0.25">
      <c r="A362" s="2">
        <v>110043316612</v>
      </c>
      <c r="B362">
        <v>2016</v>
      </c>
      <c r="C362" t="s">
        <v>2393</v>
      </c>
      <c r="D362" t="s">
        <v>2394</v>
      </c>
      <c r="E362" t="s">
        <v>2395</v>
      </c>
      <c r="F362" t="s">
        <v>548</v>
      </c>
      <c r="G362">
        <v>86004</v>
      </c>
      <c r="H362">
        <v>35.225619999999999</v>
      </c>
      <c r="I362">
        <v>-111.5582</v>
      </c>
      <c r="J362" t="e">
        <v>#N/A</v>
      </c>
      <c r="K362" s="2">
        <v>110043316612</v>
      </c>
      <c r="L362" t="s">
        <v>352</v>
      </c>
      <c r="M362">
        <v>4952</v>
      </c>
      <c r="N362" t="s">
        <v>353</v>
      </c>
      <c r="O362" t="e">
        <v>#N/A</v>
      </c>
      <c r="P362" t="e">
        <v>#N/A</v>
      </c>
      <c r="Q362" t="e">
        <v>#N/A</v>
      </c>
      <c r="R362">
        <v>365</v>
      </c>
      <c r="S362">
        <v>0.73524760499999997</v>
      </c>
      <c r="T362">
        <f t="shared" si="42"/>
        <v>2.0143769999999999E-3</v>
      </c>
      <c r="U362">
        <f t="shared" si="43"/>
        <v>3.5011790714285715E-2</v>
      </c>
      <c r="V362">
        <v>0</v>
      </c>
      <c r="W362" t="s">
        <v>95</v>
      </c>
      <c r="X362" t="s">
        <v>96</v>
      </c>
      <c r="Y362" t="s">
        <v>96</v>
      </c>
      <c r="Z362" t="s">
        <v>2396</v>
      </c>
      <c r="AA362" t="e">
        <v>#N/A</v>
      </c>
      <c r="AB362" s="2">
        <v>15050301001323</v>
      </c>
      <c r="AC362" t="e">
        <v>#N/A</v>
      </c>
      <c r="AD362" t="s">
        <v>148</v>
      </c>
      <c r="AE362" t="s">
        <v>352</v>
      </c>
      <c r="AF362">
        <v>2015</v>
      </c>
      <c r="AG362" s="2">
        <v>110043316612</v>
      </c>
      <c r="AH362" s="2">
        <v>110043316612</v>
      </c>
      <c r="AL362">
        <v>2023</v>
      </c>
      <c r="AM362">
        <v>15050301001323</v>
      </c>
      <c r="AO362">
        <v>6</v>
      </c>
      <c r="AP362" t="s">
        <v>101</v>
      </c>
      <c r="AQ362">
        <v>1.4213916666666699</v>
      </c>
      <c r="AR362" t="s">
        <v>102</v>
      </c>
      <c r="AS362">
        <v>1.4213916666666699</v>
      </c>
      <c r="AT362">
        <v>2.1992198284166702</v>
      </c>
      <c r="AU362">
        <v>15903645</v>
      </c>
      <c r="AV362" t="s">
        <v>101</v>
      </c>
      <c r="AW362">
        <v>3</v>
      </c>
      <c r="AX362">
        <v>1.3340000000000001</v>
      </c>
      <c r="AY362">
        <v>11.054</v>
      </c>
      <c r="AZ362">
        <v>4.3120000000000003</v>
      </c>
      <c r="BA362">
        <v>1.7290000000000001</v>
      </c>
      <c r="BB362">
        <v>0</v>
      </c>
      <c r="BC362">
        <v>0</v>
      </c>
      <c r="BD362">
        <v>0</v>
      </c>
      <c r="BE362">
        <v>0.79200000000000004</v>
      </c>
      <c r="BF362">
        <v>2.0950000000000002</v>
      </c>
      <c r="BG362">
        <v>1.2909999999999999</v>
      </c>
      <c r="BH362">
        <v>2.2450000000000001</v>
      </c>
      <c r="BI362">
        <v>1.8220000000000001</v>
      </c>
      <c r="BJ362">
        <v>15.292999999999999</v>
      </c>
      <c r="BK362" t="s">
        <v>58</v>
      </c>
      <c r="BL362">
        <v>0.79200000000000004</v>
      </c>
      <c r="BM362">
        <v>1.9364303178484099</v>
      </c>
      <c r="BN362">
        <v>1.05608129171529</v>
      </c>
      <c r="BO362">
        <v>3.2616136919315402</v>
      </c>
      <c r="BP362">
        <v>2.1049022336829601</v>
      </c>
      <c r="BQ362">
        <v>5.3770655951507704</v>
      </c>
      <c r="BR362">
        <v>5.3770655951507704</v>
      </c>
      <c r="BS362" t="s">
        <v>176</v>
      </c>
      <c r="BT362">
        <v>5.3770655951507704</v>
      </c>
      <c r="BU362" t="s">
        <v>176</v>
      </c>
      <c r="BV362">
        <v>5.3770655951507704</v>
      </c>
      <c r="BW362" t="s">
        <v>176</v>
      </c>
      <c r="BX362" s="8">
        <f>($T362*'Conversion Factors'!$B$3)/($BV362*'Conversion Factors'!$B$4)</f>
        <v>0.37462384721819963</v>
      </c>
      <c r="BY362" s="8">
        <f>($T362*'Conversion Factors'!$B$3)/($BR362*'Conversion Factors'!$B$4)</f>
        <v>0.37462384721819963</v>
      </c>
      <c r="BZ362" s="8">
        <f>($T362*'Conversion Factors'!$B$3)/($BT362*'Conversion Factors'!$B$4)</f>
        <v>0.37462384721819963</v>
      </c>
      <c r="CA362" s="8">
        <f>($U362*'Conversion Factors'!$B$3)/($BV362*'Conversion Factors'!$B$4)</f>
        <v>6.5113192492687082</v>
      </c>
      <c r="CB362" s="8">
        <f>($U362*'Conversion Factors'!$B$3)/($BR362*'Conversion Factors'!$B$4)</f>
        <v>6.5113192492687082</v>
      </c>
      <c r="CC362" s="8">
        <f>($U362*'Conversion Factors'!$B$3)/($BT362*'Conversion Factors'!$B$4)</f>
        <v>6.5113192492687082</v>
      </c>
      <c r="CD362" t="str">
        <f t="shared" si="46"/>
        <v>NO</v>
      </c>
      <c r="CE362" t="str">
        <f t="shared" si="47"/>
        <v>NO</v>
      </c>
      <c r="CF362" t="str">
        <f t="shared" si="48"/>
        <v>NO</v>
      </c>
      <c r="CG362" t="str">
        <f t="shared" si="49"/>
        <v>NO</v>
      </c>
      <c r="CH362" s="8">
        <f t="shared" si="44"/>
        <v>1.3565248435976476E-2</v>
      </c>
      <c r="CI362" t="str">
        <f t="shared" si="45"/>
        <v>NO</v>
      </c>
    </row>
    <row r="363" spans="1:88" x14ac:dyDescent="0.25">
      <c r="A363" s="2">
        <v>110043452019</v>
      </c>
      <c r="B363">
        <v>2016</v>
      </c>
      <c r="C363" t="s">
        <v>2397</v>
      </c>
      <c r="D363" t="s">
        <v>2398</v>
      </c>
      <c r="E363" t="s">
        <v>547</v>
      </c>
      <c r="F363" t="s">
        <v>548</v>
      </c>
      <c r="G363">
        <v>85001</v>
      </c>
      <c r="H363">
        <v>33.460380000000001</v>
      </c>
      <c r="I363">
        <v>-112.00823</v>
      </c>
      <c r="J363" t="e">
        <v>#N/A</v>
      </c>
      <c r="K363" s="2">
        <v>110043452019</v>
      </c>
      <c r="L363" t="s">
        <v>93</v>
      </c>
      <c r="M363">
        <v>9999</v>
      </c>
      <c r="N363" t="s">
        <v>1416</v>
      </c>
      <c r="O363" t="e">
        <v>#N/A</v>
      </c>
      <c r="P363" t="e">
        <v>#N/A</v>
      </c>
      <c r="Q363" t="e">
        <v>#N/A</v>
      </c>
      <c r="R363">
        <v>250</v>
      </c>
      <c r="S363">
        <v>0.33233473400000002</v>
      </c>
      <c r="T363">
        <f t="shared" si="42"/>
        <v>1.3293389360000002E-3</v>
      </c>
      <c r="U363">
        <f t="shared" si="43"/>
        <v>1.5825463523809525E-2</v>
      </c>
      <c r="V363">
        <v>0</v>
      </c>
      <c r="W363" t="s">
        <v>95</v>
      </c>
      <c r="X363" t="s">
        <v>96</v>
      </c>
      <c r="Y363" t="s">
        <v>96</v>
      </c>
      <c r="Z363" t="s">
        <v>2399</v>
      </c>
      <c r="AA363" t="e">
        <v>#N/A</v>
      </c>
      <c r="AB363" s="2">
        <v>15020015000457</v>
      </c>
      <c r="AC363" t="e">
        <v>#N/A</v>
      </c>
      <c r="AD363" t="s">
        <v>148</v>
      </c>
      <c r="AE363" t="s">
        <v>116</v>
      </c>
      <c r="AF363">
        <v>2015</v>
      </c>
      <c r="AG363" s="2">
        <v>110043452019</v>
      </c>
      <c r="AH363" s="2">
        <v>110043452019</v>
      </c>
      <c r="AL363">
        <v>2023</v>
      </c>
      <c r="AM363">
        <v>15020015000457</v>
      </c>
      <c r="AO363">
        <v>1.44</v>
      </c>
      <c r="AP363" t="s">
        <v>101</v>
      </c>
      <c r="AQ363">
        <v>0</v>
      </c>
      <c r="AR363" t="s">
        <v>102</v>
      </c>
      <c r="AS363">
        <v>0</v>
      </c>
      <c r="AT363">
        <v>0</v>
      </c>
      <c r="AU363">
        <v>20524845</v>
      </c>
      <c r="AV363" t="s">
        <v>101</v>
      </c>
      <c r="AW363">
        <v>2</v>
      </c>
      <c r="AX363">
        <v>2.3370000000000002</v>
      </c>
      <c r="AY363">
        <v>7.1319999999999997</v>
      </c>
      <c r="AZ363">
        <v>10.507999999999999</v>
      </c>
      <c r="BA363">
        <v>11.208</v>
      </c>
      <c r="BB363">
        <v>7.4130000000000003</v>
      </c>
      <c r="BC363">
        <v>1.9419999999999999</v>
      </c>
      <c r="BD363">
        <v>0.56799999999999995</v>
      </c>
      <c r="BE363">
        <v>0.36099999999999999</v>
      </c>
      <c r="BF363">
        <v>0.59499999999999997</v>
      </c>
      <c r="BG363">
        <v>0.36499999999999999</v>
      </c>
      <c r="BH363">
        <v>0.54</v>
      </c>
      <c r="BI363">
        <v>0.63700000000000001</v>
      </c>
      <c r="BJ363">
        <v>5.5720000000000001</v>
      </c>
      <c r="BK363" t="s">
        <v>61</v>
      </c>
      <c r="BL363">
        <v>0.36099999999999999</v>
      </c>
      <c r="BM363">
        <v>0.88264058679706603</v>
      </c>
      <c r="BN363">
        <v>0.46823998444097897</v>
      </c>
      <c r="BO363">
        <v>5.7139364303178501</v>
      </c>
      <c r="BP363">
        <v>1.75156583669001</v>
      </c>
      <c r="BQ363">
        <v>0</v>
      </c>
      <c r="BR363">
        <v>0.88264058679706603</v>
      </c>
      <c r="BS363" t="s">
        <v>104</v>
      </c>
      <c r="BT363">
        <v>1.75156583669001</v>
      </c>
      <c r="BU363" t="s">
        <v>105</v>
      </c>
      <c r="BV363">
        <v>0.46823998444097897</v>
      </c>
      <c r="BW363" t="s">
        <v>106</v>
      </c>
      <c r="BX363" s="8">
        <f>($T363*'Conversion Factors'!$B$3)/($BV363*'Conversion Factors'!$B$4)</f>
        <v>2.8390120027597976</v>
      </c>
      <c r="BY363" s="8">
        <f>($T363*'Conversion Factors'!$B$3)/($BR363*'Conversion Factors'!$B$4)</f>
        <v>1.506093143556787</v>
      </c>
      <c r="BZ363" s="8">
        <f>($T363*'Conversion Factors'!$B$3)/($BT363*'Conversion Factors'!$B$4)</f>
        <v>0.75894317424693236</v>
      </c>
      <c r="CA363" s="8">
        <f>($U363*'Conversion Factors'!$B$3)/($BV363*'Conversion Factors'!$B$4)</f>
        <v>33.797761937616634</v>
      </c>
      <c r="CB363" s="8">
        <f>($U363*'Conversion Factors'!$B$3)/($BR363*'Conversion Factors'!$B$4)</f>
        <v>17.929680280437935</v>
      </c>
      <c r="CC363" s="8">
        <f>($U363*'Conversion Factors'!$B$3)/($BT363*'Conversion Factors'!$B$4)</f>
        <v>9.0350377886539555</v>
      </c>
      <c r="CD363" t="str">
        <f t="shared" si="46"/>
        <v>NO</v>
      </c>
      <c r="CE363" t="str">
        <f t="shared" si="47"/>
        <v>NO</v>
      </c>
      <c r="CF363" t="str">
        <f t="shared" si="48"/>
        <v>NO</v>
      </c>
      <c r="CG363" t="str">
        <f t="shared" si="49"/>
        <v>NO</v>
      </c>
      <c r="CH363" s="8">
        <f t="shared" si="44"/>
        <v>7.0412004036701323E-2</v>
      </c>
      <c r="CI363" t="str">
        <f t="shared" si="45"/>
        <v>NO</v>
      </c>
    </row>
    <row r="364" spans="1:88" x14ac:dyDescent="0.25">
      <c r="A364" s="2">
        <v>110043485421</v>
      </c>
      <c r="B364">
        <v>2019</v>
      </c>
      <c r="C364" t="s">
        <v>2400</v>
      </c>
      <c r="D364" t="s">
        <v>2401</v>
      </c>
      <c r="E364" t="s">
        <v>258</v>
      </c>
      <c r="F364" t="s">
        <v>259</v>
      </c>
      <c r="G364">
        <v>40291</v>
      </c>
      <c r="H364">
        <v>38.122354000000001</v>
      </c>
      <c r="I364">
        <v>-85.587648000000002</v>
      </c>
      <c r="J364" t="e">
        <v>#N/A</v>
      </c>
      <c r="K364" s="2">
        <v>110043485421</v>
      </c>
      <c r="L364" t="s">
        <v>352</v>
      </c>
      <c r="M364">
        <v>4952</v>
      </c>
      <c r="N364" t="s">
        <v>353</v>
      </c>
      <c r="O364" t="e">
        <v>#N/A</v>
      </c>
      <c r="P364" t="e">
        <v>#N/A</v>
      </c>
      <c r="Q364" t="e">
        <v>#N/A</v>
      </c>
      <c r="R364">
        <v>365</v>
      </c>
      <c r="S364">
        <v>27.765198689999998</v>
      </c>
      <c r="T364">
        <f t="shared" si="42"/>
        <v>7.6069037506849305E-2</v>
      </c>
      <c r="U364">
        <f t="shared" si="43"/>
        <v>1.3221523185714286</v>
      </c>
      <c r="V364">
        <v>0</v>
      </c>
      <c r="W364" t="s">
        <v>95</v>
      </c>
      <c r="X364" t="s">
        <v>96</v>
      </c>
      <c r="Y364" t="s">
        <v>96</v>
      </c>
      <c r="Z364" t="s">
        <v>2402</v>
      </c>
      <c r="AA364" t="s">
        <v>2403</v>
      </c>
      <c r="AB364" s="2">
        <v>5140102000566</v>
      </c>
      <c r="AC364" t="e">
        <v>#N/A</v>
      </c>
      <c r="AD364" t="s">
        <v>148</v>
      </c>
      <c r="AE364" t="s">
        <v>352</v>
      </c>
      <c r="AF364">
        <v>2015</v>
      </c>
      <c r="AG364" s="2">
        <v>110043485421</v>
      </c>
      <c r="AH364" s="2">
        <v>110043485421</v>
      </c>
      <c r="AL364">
        <v>2023</v>
      </c>
      <c r="AM364" s="1" t="s">
        <v>2404</v>
      </c>
      <c r="AN364" t="s">
        <v>2403</v>
      </c>
      <c r="AO364">
        <v>7.5</v>
      </c>
      <c r="AP364">
        <v>5.9560000000000004</v>
      </c>
      <c r="AQ364">
        <v>4.7938333333333301</v>
      </c>
      <c r="AR364" t="s">
        <v>102</v>
      </c>
      <c r="AS364">
        <v>5.9560000000000004</v>
      </c>
      <c r="AT364">
        <v>9.2153018800000002</v>
      </c>
      <c r="AU364">
        <v>10264224</v>
      </c>
      <c r="AV364" t="s">
        <v>320</v>
      </c>
      <c r="AW364">
        <v>2</v>
      </c>
      <c r="AX364">
        <v>18.841000000000001</v>
      </c>
      <c r="AY364">
        <v>56.179000000000002</v>
      </c>
      <c r="AZ364">
        <v>98.709000000000003</v>
      </c>
      <c r="BA364">
        <v>50.076999999999998</v>
      </c>
      <c r="BB364">
        <v>29.03</v>
      </c>
      <c r="BC364">
        <v>21.303999999999998</v>
      </c>
      <c r="BD364">
        <v>13.122999999999999</v>
      </c>
      <c r="BE364">
        <v>8.218</v>
      </c>
      <c r="BF364">
        <v>5.61</v>
      </c>
      <c r="BG364">
        <v>5.1349999999999998</v>
      </c>
      <c r="BH364">
        <v>5.468</v>
      </c>
      <c r="BI364">
        <v>7.3390000000000004</v>
      </c>
      <c r="BJ364">
        <v>29</v>
      </c>
      <c r="BK364" t="s">
        <v>63</v>
      </c>
      <c r="BL364">
        <v>5.1349999999999998</v>
      </c>
      <c r="BM364">
        <v>12.555012224938899</v>
      </c>
      <c r="BN364">
        <v>7.3128811112357699</v>
      </c>
      <c r="BO364">
        <v>46.066014669926702</v>
      </c>
      <c r="BP364">
        <v>21.431536692264</v>
      </c>
      <c r="BQ364">
        <v>22.531300440097802</v>
      </c>
      <c r="BR364">
        <v>22.531300440097802</v>
      </c>
      <c r="BS364" t="s">
        <v>176</v>
      </c>
      <c r="BT364">
        <v>22.531300440097802</v>
      </c>
      <c r="BU364" t="s">
        <v>176</v>
      </c>
      <c r="BV364">
        <v>22.531300440097802</v>
      </c>
      <c r="BW364" t="s">
        <v>176</v>
      </c>
      <c r="BX364" s="8">
        <f>($T364*'Conversion Factors'!$B$3)/($BV364*'Conversion Factors'!$B$4)</f>
        <v>3.3761494463707535</v>
      </c>
      <c r="BY364" s="8">
        <f>($T364*'Conversion Factors'!$B$3)/($BR364*'Conversion Factors'!$B$4)</f>
        <v>3.3761494463707535</v>
      </c>
      <c r="BZ364" s="8">
        <f>($T364*'Conversion Factors'!$B$3)/($BT364*'Conversion Factors'!$B$4)</f>
        <v>3.3761494463707535</v>
      </c>
      <c r="CA364" s="8">
        <f>($U364*'Conversion Factors'!$B$3)/($BV364*'Conversion Factors'!$B$4)</f>
        <v>58.680692758348819</v>
      </c>
      <c r="CB364" s="8">
        <f>($U364*'Conversion Factors'!$B$3)/($BR364*'Conversion Factors'!$B$4)</f>
        <v>58.680692758348819</v>
      </c>
      <c r="CC364" s="8">
        <f>($U364*'Conversion Factors'!$B$3)/($BT364*'Conversion Factors'!$B$4)</f>
        <v>58.680692758348819</v>
      </c>
      <c r="CD364" t="str">
        <f t="shared" si="46"/>
        <v>NO</v>
      </c>
      <c r="CE364" t="str">
        <f t="shared" si="47"/>
        <v>NO</v>
      </c>
      <c r="CF364" t="str">
        <f t="shared" si="48"/>
        <v>NO</v>
      </c>
      <c r="CG364" t="str">
        <f t="shared" si="49"/>
        <v>NO</v>
      </c>
      <c r="CH364" s="8">
        <f t="shared" si="44"/>
        <v>0.12225144324656004</v>
      </c>
      <c r="CI364" t="str">
        <f t="shared" si="45"/>
        <v>NO</v>
      </c>
    </row>
    <row r="365" spans="1:88" x14ac:dyDescent="0.25">
      <c r="A365" s="2">
        <v>110043486457</v>
      </c>
      <c r="B365">
        <v>2018</v>
      </c>
      <c r="C365" t="s">
        <v>2405</v>
      </c>
      <c r="D365" t="s">
        <v>2406</v>
      </c>
      <c r="E365" t="s">
        <v>258</v>
      </c>
      <c r="F365" t="s">
        <v>259</v>
      </c>
      <c r="G365">
        <v>40245</v>
      </c>
      <c r="H365">
        <v>38.236699999999999</v>
      </c>
      <c r="I365">
        <v>-85.466710000000006</v>
      </c>
      <c r="J365" t="e">
        <v>#N/A</v>
      </c>
      <c r="K365" s="2">
        <v>110043486457</v>
      </c>
      <c r="L365" t="s">
        <v>352</v>
      </c>
      <c r="M365">
        <v>4952</v>
      </c>
      <c r="N365" t="s">
        <v>353</v>
      </c>
      <c r="O365" t="e">
        <v>#N/A</v>
      </c>
      <c r="P365" t="e">
        <v>#N/A</v>
      </c>
      <c r="Q365" t="e">
        <v>#N/A</v>
      </c>
      <c r="R365">
        <v>365</v>
      </c>
      <c r="S365">
        <v>16.647376250000001</v>
      </c>
      <c r="T365">
        <f t="shared" si="42"/>
        <v>4.5609250000000004E-2</v>
      </c>
      <c r="U365">
        <f t="shared" si="43"/>
        <v>0.79273220238095243</v>
      </c>
      <c r="V365">
        <v>0</v>
      </c>
      <c r="W365" t="s">
        <v>95</v>
      </c>
      <c r="X365" t="s">
        <v>96</v>
      </c>
      <c r="Y365" t="s">
        <v>96</v>
      </c>
      <c r="Z365" t="s">
        <v>2407</v>
      </c>
      <c r="AA365" t="s">
        <v>2408</v>
      </c>
      <c r="AB365" s="3" t="s">
        <v>2409</v>
      </c>
      <c r="AC365" t="e">
        <v>#N/A</v>
      </c>
      <c r="AD365" t="s">
        <v>148</v>
      </c>
      <c r="AE365" t="s">
        <v>352</v>
      </c>
      <c r="AF365">
        <v>2015</v>
      </c>
      <c r="AG365" s="2">
        <v>110043486457</v>
      </c>
      <c r="AH365" s="2">
        <v>110043486457</v>
      </c>
      <c r="AL365">
        <v>2023</v>
      </c>
      <c r="AM365" s="1" t="s">
        <v>2409</v>
      </c>
      <c r="AN365" t="s">
        <v>2408</v>
      </c>
      <c r="AO365">
        <v>6.5</v>
      </c>
      <c r="AP365">
        <v>3.8163999999999998</v>
      </c>
      <c r="AQ365">
        <v>3.7645</v>
      </c>
      <c r="AR365" t="s">
        <v>102</v>
      </c>
      <c r="AS365">
        <v>3.8163999999999998</v>
      </c>
      <c r="AT365">
        <v>5.9048485719999997</v>
      </c>
      <c r="AU365">
        <v>10263962</v>
      </c>
      <c r="AV365" t="s">
        <v>2410</v>
      </c>
      <c r="AW365">
        <v>3</v>
      </c>
      <c r="AX365">
        <v>148.447</v>
      </c>
      <c r="AY365">
        <v>220.953</v>
      </c>
      <c r="AZ365">
        <v>321.17200000000003</v>
      </c>
      <c r="BA365">
        <v>276.25</v>
      </c>
      <c r="BB365">
        <v>213.83600000000001</v>
      </c>
      <c r="BC365">
        <v>179.57</v>
      </c>
      <c r="BD365">
        <v>86.78</v>
      </c>
      <c r="BE365">
        <v>49.505000000000003</v>
      </c>
      <c r="BF365">
        <v>32.195999999999998</v>
      </c>
      <c r="BG365">
        <v>18.701000000000001</v>
      </c>
      <c r="BH365">
        <v>19.097000000000001</v>
      </c>
      <c r="BI365">
        <v>64.311999999999998</v>
      </c>
      <c r="BJ365">
        <v>157.87299999999999</v>
      </c>
      <c r="BK365" t="s">
        <v>63</v>
      </c>
      <c r="BL365">
        <v>18.701000000000001</v>
      </c>
      <c r="BM365">
        <v>45.7237163814181</v>
      </c>
      <c r="BN365">
        <v>27.872216932722999</v>
      </c>
      <c r="BO365">
        <v>362.951100244499</v>
      </c>
      <c r="BP365">
        <v>119.08038892406501</v>
      </c>
      <c r="BQ365">
        <v>14.437282572127099</v>
      </c>
      <c r="BR365">
        <v>45.7237163814181</v>
      </c>
      <c r="BS365" t="s">
        <v>104</v>
      </c>
      <c r="BT365">
        <v>119.08038892406501</v>
      </c>
      <c r="BU365" t="s">
        <v>105</v>
      </c>
      <c r="BV365">
        <v>27.872216932722999</v>
      </c>
      <c r="BW365" t="s">
        <v>106</v>
      </c>
      <c r="BX365" s="8">
        <f>($T365*'Conversion Factors'!$B$3)/($BV365*'Conversion Factors'!$B$4)</f>
        <v>1.6363696547745035</v>
      </c>
      <c r="BY365" s="8">
        <f>($T365*'Conversion Factors'!$B$3)/($BR365*'Conversion Factors'!$B$4)</f>
        <v>0.99749656435484735</v>
      </c>
      <c r="BZ365" s="8">
        <f>($T365*'Conversion Factors'!$B$3)/($BT365*'Conversion Factors'!$B$4)</f>
        <v>0.38301226937614424</v>
      </c>
      <c r="CA365" s="8">
        <f>($U365*'Conversion Factors'!$B$3)/($BV365*'Conversion Factors'!$B$4)</f>
        <v>28.441663047271131</v>
      </c>
      <c r="CB365" s="8">
        <f>($U365*'Conversion Factors'!$B$3)/($BR365*'Conversion Factors'!$B$4)</f>
        <v>17.337440285215202</v>
      </c>
      <c r="CC365" s="8">
        <f>($U365*'Conversion Factors'!$B$3)/($BT365*'Conversion Factors'!$B$4)</f>
        <v>6.657118015347268</v>
      </c>
      <c r="CD365" t="str">
        <f t="shared" si="46"/>
        <v>NO</v>
      </c>
      <c r="CE365" t="str">
        <f t="shared" si="47"/>
        <v>NO</v>
      </c>
      <c r="CF365" t="str">
        <f t="shared" si="48"/>
        <v>NO</v>
      </c>
      <c r="CG365" t="str">
        <f t="shared" si="49"/>
        <v>NO</v>
      </c>
      <c r="CH365" s="8">
        <f t="shared" si="44"/>
        <v>5.9253464681814853E-2</v>
      </c>
      <c r="CI365" t="str">
        <f t="shared" si="45"/>
        <v>NO</v>
      </c>
    </row>
    <row r="366" spans="1:88" x14ac:dyDescent="0.25">
      <c r="A366" s="2">
        <v>110043668563</v>
      </c>
      <c r="B366">
        <v>2019</v>
      </c>
      <c r="C366" t="s">
        <v>2411</v>
      </c>
      <c r="D366" t="s">
        <v>2412</v>
      </c>
      <c r="E366" t="s">
        <v>2413</v>
      </c>
      <c r="F366" t="s">
        <v>1570</v>
      </c>
      <c r="G366">
        <v>21104</v>
      </c>
      <c r="H366">
        <v>39.307180000000002</v>
      </c>
      <c r="I366">
        <v>-76.898619999999994</v>
      </c>
      <c r="J366" t="e">
        <v>#N/A</v>
      </c>
      <c r="K366" s="2">
        <v>110043668563</v>
      </c>
      <c r="L366" t="s">
        <v>848</v>
      </c>
      <c r="M366">
        <v>4953</v>
      </c>
      <c r="N366" t="s">
        <v>380</v>
      </c>
      <c r="O366" t="e">
        <v>#N/A</v>
      </c>
      <c r="P366" t="e">
        <v>#N/A</v>
      </c>
      <c r="Q366" t="e">
        <v>#N/A</v>
      </c>
      <c r="R366">
        <v>250</v>
      </c>
      <c r="S366">
        <v>2.781454E-3</v>
      </c>
      <c r="T366">
        <f t="shared" si="42"/>
        <v>1.1125816E-5</v>
      </c>
      <c r="U366">
        <f t="shared" si="43"/>
        <v>1.3245019047619048E-4</v>
      </c>
      <c r="V366">
        <v>0</v>
      </c>
      <c r="W366" t="s">
        <v>95</v>
      </c>
      <c r="X366" t="s">
        <v>96</v>
      </c>
      <c r="Y366" t="s">
        <v>96</v>
      </c>
      <c r="Z366" t="s">
        <v>2414</v>
      </c>
      <c r="AA366" t="s">
        <v>2415</v>
      </c>
      <c r="AB366" s="2">
        <v>2060003000653</v>
      </c>
      <c r="AC366" t="e">
        <v>#N/A</v>
      </c>
      <c r="AD366" t="s">
        <v>148</v>
      </c>
      <c r="AE366" t="s">
        <v>116</v>
      </c>
      <c r="AF366">
        <v>2015</v>
      </c>
      <c r="AG366" s="2">
        <v>110043668563</v>
      </c>
      <c r="AH366" s="2">
        <v>110043668563</v>
      </c>
      <c r="AL366">
        <v>2023</v>
      </c>
      <c r="AM366" s="1" t="s">
        <v>2416</v>
      </c>
      <c r="AN366" t="s">
        <v>2415</v>
      </c>
      <c r="AO366" t="s">
        <v>101</v>
      </c>
      <c r="AP366">
        <v>8.2799999999999999E-2</v>
      </c>
      <c r="AQ366">
        <v>8.4385500000000002E-2</v>
      </c>
      <c r="AR366" t="s">
        <v>102</v>
      </c>
      <c r="AS366">
        <v>8.2799999999999999E-2</v>
      </c>
      <c r="AT366">
        <v>0.128110644</v>
      </c>
      <c r="AU366">
        <v>11689120</v>
      </c>
      <c r="AV366" t="s">
        <v>101</v>
      </c>
      <c r="AW366">
        <v>1</v>
      </c>
      <c r="AX366">
        <v>0.69499999999999995</v>
      </c>
      <c r="AY366">
        <v>3.6749999999999998</v>
      </c>
      <c r="AZ366">
        <v>9.3209999999999997</v>
      </c>
      <c r="BA366">
        <v>6.4660000000000002</v>
      </c>
      <c r="BB366">
        <v>1.0009999999999999</v>
      </c>
      <c r="BC366">
        <v>1.038</v>
      </c>
      <c r="BD366">
        <v>0.84699999999999998</v>
      </c>
      <c r="BE366">
        <v>0.56699999999999995</v>
      </c>
      <c r="BF366">
        <v>0.439</v>
      </c>
      <c r="BG366">
        <v>0.73399999999999999</v>
      </c>
      <c r="BH366">
        <v>0.879</v>
      </c>
      <c r="BI366">
        <v>1.04</v>
      </c>
      <c r="BJ366">
        <v>1.1659999999999999</v>
      </c>
      <c r="BK366" t="s">
        <v>62</v>
      </c>
      <c r="BL366">
        <v>0.439</v>
      </c>
      <c r="BM366">
        <v>1.07334963325183</v>
      </c>
      <c r="BN366">
        <v>0.57334537378315698</v>
      </c>
      <c r="BO366">
        <v>1.6992665036674801</v>
      </c>
      <c r="BP366">
        <v>1.1037148909408401</v>
      </c>
      <c r="BQ366">
        <v>0.31322895843520798</v>
      </c>
      <c r="BR366">
        <v>1.07334963325183</v>
      </c>
      <c r="BS366" t="s">
        <v>104</v>
      </c>
      <c r="BT366">
        <v>1.1037148909408401</v>
      </c>
      <c r="BU366" t="s">
        <v>105</v>
      </c>
      <c r="BV366">
        <v>0.57334537378315698</v>
      </c>
      <c r="BW366" t="s">
        <v>106</v>
      </c>
      <c r="BX366" s="8">
        <f>($T366*'Conversion Factors'!$B$3)/($BV366*'Conversion Factors'!$B$4)</f>
        <v>1.9405085501235524E-2</v>
      </c>
      <c r="BY366" s="8">
        <f>($T366*'Conversion Factors'!$B$3)/($BR366*'Conversion Factors'!$B$4)</f>
        <v>1.0365509667426005E-2</v>
      </c>
      <c r="BZ366" s="8">
        <f>($T366*'Conversion Factors'!$B$3)/($BT366*'Conversion Factors'!$B$4)</f>
        <v>1.0080335140278861E-2</v>
      </c>
      <c r="CA366" s="8">
        <f>($U366*'Conversion Factors'!$B$3)/($BV366*'Conversion Factors'!$B$4)</f>
        <v>0.2310129226337562</v>
      </c>
      <c r="CB366" s="8">
        <f>($U366*'Conversion Factors'!$B$3)/($BR366*'Conversion Factors'!$B$4)</f>
        <v>0.12339892461221433</v>
      </c>
      <c r="CC366" s="8">
        <f>($U366*'Conversion Factors'!$B$3)/($BT366*'Conversion Factors'!$B$4)</f>
        <v>0.12000398976522451</v>
      </c>
      <c r="CD366" t="str">
        <f t="shared" si="46"/>
        <v>NO</v>
      </c>
      <c r="CE366" t="str">
        <f t="shared" si="47"/>
        <v>NO</v>
      </c>
      <c r="CF366" t="str">
        <f t="shared" si="48"/>
        <v>NO</v>
      </c>
      <c r="CG366" t="str">
        <f t="shared" si="49"/>
        <v>NO</v>
      </c>
      <c r="CH366" s="8">
        <f t="shared" si="44"/>
        <v>4.8127692215365876E-4</v>
      </c>
      <c r="CI366" t="str">
        <f t="shared" si="45"/>
        <v>NO</v>
      </c>
    </row>
    <row r="367" spans="1:88" x14ac:dyDescent="0.25">
      <c r="A367" s="2">
        <v>110043734983</v>
      </c>
      <c r="B367">
        <v>2018</v>
      </c>
      <c r="C367" t="s">
        <v>2417</v>
      </c>
      <c r="D367" t="s">
        <v>2418</v>
      </c>
      <c r="E367" t="s">
        <v>1051</v>
      </c>
      <c r="F367" t="s">
        <v>259</v>
      </c>
      <c r="G367">
        <v>42303</v>
      </c>
      <c r="H367">
        <v>37.770769999999999</v>
      </c>
      <c r="I367">
        <v>-87.065669999999997</v>
      </c>
      <c r="J367" t="e">
        <v>#N/A</v>
      </c>
      <c r="K367" s="2">
        <v>110043734983</v>
      </c>
      <c r="L367" t="s">
        <v>352</v>
      </c>
      <c r="M367">
        <v>4952</v>
      </c>
      <c r="N367" t="s">
        <v>353</v>
      </c>
      <c r="O367" t="e">
        <v>#N/A</v>
      </c>
      <c r="P367" t="e">
        <v>#N/A</v>
      </c>
      <c r="Q367" t="e">
        <v>#N/A</v>
      </c>
      <c r="R367">
        <v>365</v>
      </c>
      <c r="S367">
        <v>18.443358750000002</v>
      </c>
      <c r="T367">
        <f t="shared" si="42"/>
        <v>5.0529750000000005E-2</v>
      </c>
      <c r="U367">
        <f t="shared" si="43"/>
        <v>0.87825517857142865</v>
      </c>
      <c r="V367">
        <v>0</v>
      </c>
      <c r="W367" t="s">
        <v>95</v>
      </c>
      <c r="X367" t="s">
        <v>96</v>
      </c>
      <c r="Y367" t="s">
        <v>96</v>
      </c>
      <c r="Z367" t="s">
        <v>2419</v>
      </c>
      <c r="AA367" t="s">
        <v>241</v>
      </c>
      <c r="AB367" s="3" t="s">
        <v>2284</v>
      </c>
      <c r="AC367" t="e">
        <v>#N/A</v>
      </c>
      <c r="AD367" t="s">
        <v>148</v>
      </c>
      <c r="AE367" t="s">
        <v>352</v>
      </c>
      <c r="AF367">
        <v>2015</v>
      </c>
      <c r="AG367" s="2">
        <v>110043734983</v>
      </c>
      <c r="AH367" s="2">
        <v>110043734983</v>
      </c>
      <c r="AL367">
        <v>2023</v>
      </c>
      <c r="AM367" s="1" t="s">
        <v>2284</v>
      </c>
      <c r="AN367" t="s">
        <v>241</v>
      </c>
      <c r="AO367">
        <v>6.8</v>
      </c>
      <c r="AP367">
        <v>4.34</v>
      </c>
      <c r="AQ367">
        <v>3.6258333333333299</v>
      </c>
      <c r="AR367" t="s">
        <v>102</v>
      </c>
      <c r="AS367">
        <v>4.34</v>
      </c>
      <c r="AT367">
        <v>6.7149782</v>
      </c>
      <c r="AU367">
        <v>10110395</v>
      </c>
      <c r="AV367" t="s">
        <v>264</v>
      </c>
      <c r="AW367">
        <v>8</v>
      </c>
      <c r="AX367">
        <v>128641.981</v>
      </c>
      <c r="AY367">
        <v>169463.28700000001</v>
      </c>
      <c r="AZ367">
        <v>206601.61799999999</v>
      </c>
      <c r="BA367">
        <v>238844.54</v>
      </c>
      <c r="BB367">
        <v>204115.50099999999</v>
      </c>
      <c r="BC367">
        <v>160467.91399999999</v>
      </c>
      <c r="BD367">
        <v>105729.245</v>
      </c>
      <c r="BE367">
        <v>67337.239000000001</v>
      </c>
      <c r="BF367">
        <v>53462.673000000003</v>
      </c>
      <c r="BG367">
        <v>42884.970999999998</v>
      </c>
      <c r="BH367">
        <v>55835.383999999998</v>
      </c>
      <c r="BI367">
        <v>89313.08</v>
      </c>
      <c r="BJ367">
        <v>153502.68299999999</v>
      </c>
      <c r="BK367" t="s">
        <v>63</v>
      </c>
      <c r="BL367">
        <v>42884.970999999998</v>
      </c>
      <c r="BM367">
        <v>104853.22982885101</v>
      </c>
      <c r="BN367">
        <v>83926.536756560701</v>
      </c>
      <c r="BO367">
        <v>314528.07090464502</v>
      </c>
      <c r="BP367">
        <v>243042.78096739799</v>
      </c>
      <c r="BQ367">
        <v>16.418039608802001</v>
      </c>
      <c r="BR367">
        <v>104853.22982885101</v>
      </c>
      <c r="BS367" t="s">
        <v>104</v>
      </c>
      <c r="BT367">
        <v>243042.78096739799</v>
      </c>
      <c r="BU367" t="s">
        <v>105</v>
      </c>
      <c r="BV367">
        <v>83926.536756560701</v>
      </c>
      <c r="BW367" t="s">
        <v>106</v>
      </c>
      <c r="BX367" s="8">
        <f>($T367*'Conversion Factors'!$B$3)/($BV367*'Conversion Factors'!$B$4)</f>
        <v>6.0207119169670726E-4</v>
      </c>
      <c r="BY367" s="8">
        <f>($T367*'Conversion Factors'!$B$3)/($BR367*'Conversion Factors'!$B$4)</f>
        <v>4.819093325258392E-4</v>
      </c>
      <c r="BZ367" s="8">
        <f>($T367*'Conversion Factors'!$B$3)/($BT367*'Conversion Factors'!$B$4)</f>
        <v>2.0790475569310623E-4</v>
      </c>
      <c r="CA367" s="8">
        <f>($U367*'Conversion Factors'!$B$3)/($BV367*'Conversion Factors'!$B$4)</f>
        <v>1.0464570712823721E-2</v>
      </c>
      <c r="CB367" s="8">
        <f>($U367*'Conversion Factors'!$B$3)/($BR367*'Conversion Factors'!$B$4)</f>
        <v>8.3760431605681574E-3</v>
      </c>
      <c r="CC367" s="8">
        <f>($U367*'Conversion Factors'!$B$3)/($BT367*'Conversion Factors'!$B$4)</f>
        <v>3.6135826584754176E-3</v>
      </c>
      <c r="CD367" t="str">
        <f t="shared" si="46"/>
        <v>NO</v>
      </c>
      <c r="CE367" t="str">
        <f t="shared" si="47"/>
        <v>NO</v>
      </c>
      <c r="CF367" t="str">
        <f t="shared" si="48"/>
        <v>NO</v>
      </c>
      <c r="CG367" t="str">
        <f t="shared" si="49"/>
        <v>NO</v>
      </c>
      <c r="CH367" s="8">
        <f t="shared" si="44"/>
        <v>2.1801188985049418E-5</v>
      </c>
      <c r="CI367" t="str">
        <f t="shared" si="45"/>
        <v>NO</v>
      </c>
    </row>
    <row r="368" spans="1:88" x14ac:dyDescent="0.25">
      <c r="A368" s="9">
        <v>110043782788</v>
      </c>
      <c r="B368" s="10">
        <v>2016</v>
      </c>
      <c r="C368" s="10" t="s">
        <v>2420</v>
      </c>
      <c r="D368" s="10" t="s">
        <v>2421</v>
      </c>
      <c r="E368" s="10" t="s">
        <v>877</v>
      </c>
      <c r="F368" s="10" t="s">
        <v>397</v>
      </c>
      <c r="G368" s="10">
        <v>77536</v>
      </c>
      <c r="H368" s="10">
        <v>29.726130000000001</v>
      </c>
      <c r="I368" s="10">
        <v>-95.108019999999996</v>
      </c>
      <c r="J368" s="10" t="s">
        <v>2422</v>
      </c>
      <c r="K368" s="9">
        <v>110043782788</v>
      </c>
      <c r="L368" s="10" t="s">
        <v>207</v>
      </c>
      <c r="M368" s="10">
        <v>2812</v>
      </c>
      <c r="N368" s="10" t="s">
        <v>163</v>
      </c>
      <c r="O368" s="10" t="e">
        <v>#N/A</v>
      </c>
      <c r="P368" s="10" t="e">
        <v>#N/A</v>
      </c>
      <c r="Q368" s="10" t="e">
        <v>#N/A</v>
      </c>
      <c r="R368" s="10">
        <v>350</v>
      </c>
      <c r="S368" s="10">
        <v>77.259987749999993</v>
      </c>
      <c r="T368" s="10">
        <f t="shared" si="42"/>
        <v>0.22074282214285712</v>
      </c>
      <c r="U368" s="10">
        <f t="shared" si="43"/>
        <v>3.6790470357142855</v>
      </c>
      <c r="V368" s="10">
        <v>0</v>
      </c>
      <c r="W368" s="10" t="s">
        <v>95</v>
      </c>
      <c r="X368" s="10" t="s">
        <v>96</v>
      </c>
      <c r="Y368" s="10" t="s">
        <v>96</v>
      </c>
      <c r="Z368" s="10" t="s">
        <v>2423</v>
      </c>
      <c r="AA368" s="10" t="s">
        <v>2424</v>
      </c>
      <c r="AB368" s="9">
        <v>12040104000662</v>
      </c>
      <c r="AC368" s="10" t="e">
        <v>#N/A</v>
      </c>
      <c r="AD368" s="10" t="e">
        <v>#N/A</v>
      </c>
      <c r="AE368" s="10" t="e">
        <v>#N/A</v>
      </c>
      <c r="AF368" s="10">
        <v>2015</v>
      </c>
      <c r="AG368" s="9">
        <v>110043782788</v>
      </c>
      <c r="AH368" s="9">
        <v>110043782788</v>
      </c>
      <c r="AI368" s="10"/>
      <c r="AJ368" s="10"/>
      <c r="AK368" s="10"/>
      <c r="AL368" s="10">
        <v>2023</v>
      </c>
      <c r="AM368" s="10">
        <v>12040104000662</v>
      </c>
      <c r="AN368" s="10" t="s">
        <v>2425</v>
      </c>
      <c r="AO368" s="10">
        <v>105</v>
      </c>
      <c r="AP368" s="10" t="s">
        <v>101</v>
      </c>
      <c r="AQ368" s="10">
        <v>3.22741875</v>
      </c>
      <c r="AR368" s="10" t="s">
        <v>102</v>
      </c>
      <c r="AS368" s="10">
        <v>3.22741875</v>
      </c>
      <c r="AT368" s="10">
        <v>4.9935591125625001</v>
      </c>
      <c r="AU368" s="10">
        <v>1439547</v>
      </c>
      <c r="AV368" s="10" t="s">
        <v>2426</v>
      </c>
      <c r="AW368" s="10">
        <v>1</v>
      </c>
      <c r="AX368" s="10">
        <v>5.6070000000000002</v>
      </c>
      <c r="AY368" s="10">
        <v>10.827999999999999</v>
      </c>
      <c r="AZ368" s="10">
        <v>10.332000000000001</v>
      </c>
      <c r="BA368" s="10">
        <v>6.9560000000000004</v>
      </c>
      <c r="BB368" s="10">
        <v>4.0279999999999996</v>
      </c>
      <c r="BC368" s="10">
        <v>4.4059999999999997</v>
      </c>
      <c r="BD368" s="10">
        <v>4.3099999999999996</v>
      </c>
      <c r="BE368" s="10">
        <v>1.1579999999999999</v>
      </c>
      <c r="BF368" s="10">
        <v>0.81200000000000006</v>
      </c>
      <c r="BG368" s="10">
        <v>0.56899999999999995</v>
      </c>
      <c r="BH368" s="10">
        <v>0.95399999999999996</v>
      </c>
      <c r="BI368" s="10">
        <v>2.9079999999999999</v>
      </c>
      <c r="BJ368" s="10">
        <v>9.6829999999999998</v>
      </c>
      <c r="BK368" s="10" t="s">
        <v>63</v>
      </c>
      <c r="BL368" s="10">
        <v>0.56899999999999995</v>
      </c>
      <c r="BM368" s="10">
        <v>1.39119804400978</v>
      </c>
      <c r="BN368" s="10">
        <v>0.74994473316032495</v>
      </c>
      <c r="BO368" s="10">
        <v>13.7090464547677</v>
      </c>
      <c r="BP368" s="10">
        <v>3.4365129834290702</v>
      </c>
      <c r="BQ368" s="10">
        <v>12.209190984260401</v>
      </c>
      <c r="BR368" s="10">
        <v>12.209190984260401</v>
      </c>
      <c r="BS368" s="10" t="s">
        <v>176</v>
      </c>
      <c r="BT368" s="10">
        <v>12.209190984260401</v>
      </c>
      <c r="BU368" s="10" t="s">
        <v>176</v>
      </c>
      <c r="BV368" s="10">
        <v>12.209190984260401</v>
      </c>
      <c r="BW368" s="10" t="s">
        <v>176</v>
      </c>
      <c r="BX368" s="12">
        <f>($T368*'Conversion Factors'!$B$3)/($BV368*'Conversion Factors'!$B$4)</f>
        <v>18.080053168750489</v>
      </c>
      <c r="BY368" s="12">
        <f>($T368*'Conversion Factors'!$B$3)/($BR368*'Conversion Factors'!$B$4)</f>
        <v>18.080053168750489</v>
      </c>
      <c r="BZ368" s="12">
        <f>($T368*'Conversion Factors'!$B$3)/($BT368*'Conversion Factors'!$B$4)</f>
        <v>18.080053168750489</v>
      </c>
      <c r="CA368" s="12">
        <f>($U368*'Conversion Factors'!$B$3)/($BV368*'Conversion Factors'!$B$4)</f>
        <v>301.33421947917475</v>
      </c>
      <c r="CB368" s="12">
        <f>($U368*'Conversion Factors'!$B$3)/($BR368*'Conversion Factors'!$B$4)</f>
        <v>301.33421947917475</v>
      </c>
      <c r="CC368" s="12">
        <f>($U368*'Conversion Factors'!$B$3)/($BT368*'Conversion Factors'!$B$4)</f>
        <v>301.33421947917475</v>
      </c>
      <c r="CD368" s="10" t="str">
        <f t="shared" si="46"/>
        <v>NO</v>
      </c>
      <c r="CE368" s="10" t="str">
        <f t="shared" si="47"/>
        <v>NO</v>
      </c>
      <c r="CF368" s="10" t="str">
        <f t="shared" si="48"/>
        <v>NO</v>
      </c>
      <c r="CG368" s="10" t="str">
        <f t="shared" si="49"/>
        <v>NO</v>
      </c>
      <c r="CH368" s="8">
        <f t="shared" si="44"/>
        <v>0.62777962391494735</v>
      </c>
      <c r="CI368" t="str">
        <f t="shared" si="45"/>
        <v>NO</v>
      </c>
      <c r="CJ368" t="s">
        <v>2427</v>
      </c>
    </row>
    <row r="369" spans="1:87" x14ac:dyDescent="0.25">
      <c r="A369" s="2">
        <v>110043808467</v>
      </c>
      <c r="B369">
        <v>2022</v>
      </c>
      <c r="C369" t="s">
        <v>2428</v>
      </c>
      <c r="D369" t="s">
        <v>2429</v>
      </c>
      <c r="E369" t="s">
        <v>2430</v>
      </c>
      <c r="F369" t="s">
        <v>999</v>
      </c>
      <c r="G369">
        <v>89015</v>
      </c>
      <c r="H369">
        <v>36.035440000000001</v>
      </c>
      <c r="I369">
        <v>-114.99994</v>
      </c>
      <c r="J369" t="s">
        <v>2431</v>
      </c>
      <c r="K369" s="2">
        <v>110043808467</v>
      </c>
      <c r="L369" t="s">
        <v>162</v>
      </c>
      <c r="M369">
        <v>1799</v>
      </c>
      <c r="N369" t="s">
        <v>870</v>
      </c>
      <c r="O369" t="e">
        <v>#N/A</v>
      </c>
      <c r="P369" t="e">
        <v>#N/A</v>
      </c>
      <c r="Q369" t="e">
        <v>#N/A</v>
      </c>
      <c r="R369">
        <v>250</v>
      </c>
      <c r="S369">
        <v>1.714275894</v>
      </c>
      <c r="T369">
        <f t="shared" si="42"/>
        <v>6.8571035760000001E-3</v>
      </c>
      <c r="U369">
        <f t="shared" si="43"/>
        <v>8.1632185428571424E-2</v>
      </c>
      <c r="V369">
        <v>0</v>
      </c>
      <c r="W369" t="s">
        <v>95</v>
      </c>
      <c r="X369" t="s">
        <v>96</v>
      </c>
      <c r="Y369" t="s">
        <v>96</v>
      </c>
      <c r="Z369" t="s">
        <v>2432</v>
      </c>
      <c r="AA369" t="s">
        <v>2433</v>
      </c>
      <c r="AB369" s="2">
        <v>15010015000957</v>
      </c>
      <c r="AC369" t="e">
        <v>#N/A</v>
      </c>
      <c r="AD369" t="s">
        <v>115</v>
      </c>
      <c r="AE369" t="s">
        <v>116</v>
      </c>
      <c r="AF369">
        <v>2021</v>
      </c>
      <c r="AG369" s="2">
        <v>110043808467</v>
      </c>
      <c r="AH369" s="2">
        <v>110043808467</v>
      </c>
      <c r="AL369">
        <v>2023</v>
      </c>
      <c r="AM369">
        <v>15010015000957</v>
      </c>
      <c r="AN369" t="s">
        <v>2433</v>
      </c>
      <c r="AO369">
        <v>2000</v>
      </c>
      <c r="AP369">
        <v>2000</v>
      </c>
      <c r="AQ369">
        <v>1.6575</v>
      </c>
      <c r="AR369" t="s">
        <v>102</v>
      </c>
      <c r="AS369">
        <v>2000</v>
      </c>
      <c r="AT369">
        <v>3094.46</v>
      </c>
      <c r="AU369" t="s">
        <v>101</v>
      </c>
      <c r="AV369" t="s">
        <v>101</v>
      </c>
      <c r="AW369" t="s">
        <v>101</v>
      </c>
      <c r="AX369" t="s">
        <v>101</v>
      </c>
      <c r="AY369" t="s">
        <v>101</v>
      </c>
      <c r="AZ369" t="s">
        <v>101</v>
      </c>
      <c r="BA369" t="s">
        <v>101</v>
      </c>
      <c r="BB369" t="s">
        <v>101</v>
      </c>
      <c r="BC369" t="s">
        <v>101</v>
      </c>
      <c r="BD369" t="s">
        <v>101</v>
      </c>
      <c r="BE369" t="s">
        <v>101</v>
      </c>
      <c r="BF369" t="s">
        <v>101</v>
      </c>
      <c r="BG369" t="s">
        <v>101</v>
      </c>
      <c r="BH369" t="s">
        <v>101</v>
      </c>
      <c r="BI369" t="s">
        <v>101</v>
      </c>
      <c r="BJ369" t="s">
        <v>101</v>
      </c>
      <c r="BK369" t="s">
        <v>101</v>
      </c>
      <c r="BL369" t="s">
        <v>101</v>
      </c>
      <c r="BM369" t="s">
        <v>101</v>
      </c>
      <c r="BN369" t="s">
        <v>101</v>
      </c>
      <c r="BO369" t="s">
        <v>101</v>
      </c>
      <c r="BP369" t="s">
        <v>101</v>
      </c>
      <c r="BQ369" t="s">
        <v>101</v>
      </c>
      <c r="BR369" t="s">
        <v>101</v>
      </c>
      <c r="BS369" t="s">
        <v>374</v>
      </c>
      <c r="BT369" t="s">
        <v>101</v>
      </c>
      <c r="BU369" t="s">
        <v>374</v>
      </c>
      <c r="BV369" t="s">
        <v>101</v>
      </c>
      <c r="BW369" t="s">
        <v>374</v>
      </c>
      <c r="BX369" t="s">
        <v>101</v>
      </c>
      <c r="BY369" t="s">
        <v>101</v>
      </c>
      <c r="BZ369" t="s">
        <v>101</v>
      </c>
      <c r="CA369" t="s">
        <v>101</v>
      </c>
      <c r="CB369" t="s">
        <v>101</v>
      </c>
      <c r="CC369" t="s">
        <v>101</v>
      </c>
      <c r="CD369" t="s">
        <v>101</v>
      </c>
      <c r="CE369" t="s">
        <v>101</v>
      </c>
      <c r="CF369" t="s">
        <v>101</v>
      </c>
      <c r="CG369" t="s">
        <v>101</v>
      </c>
      <c r="CH369" t="s">
        <v>101</v>
      </c>
      <c r="CI369" t="s">
        <v>101</v>
      </c>
    </row>
    <row r="370" spans="1:87" x14ac:dyDescent="0.25">
      <c r="A370" s="2">
        <v>110044852068</v>
      </c>
      <c r="B370">
        <v>2023</v>
      </c>
      <c r="C370" t="s">
        <v>2434</v>
      </c>
      <c r="D370" t="s">
        <v>2435</v>
      </c>
      <c r="E370" t="s">
        <v>2436</v>
      </c>
      <c r="F370" t="s">
        <v>311</v>
      </c>
      <c r="G370">
        <v>622573438</v>
      </c>
      <c r="H370">
        <v>38.2774</v>
      </c>
      <c r="I370">
        <v>-89.666899999999998</v>
      </c>
      <c r="J370" t="s">
        <v>2437</v>
      </c>
      <c r="K370" s="2">
        <v>110044852068</v>
      </c>
      <c r="L370" t="s">
        <v>93</v>
      </c>
      <c r="M370">
        <v>4911</v>
      </c>
      <c r="N370" t="s">
        <v>610</v>
      </c>
      <c r="O370" t="e">
        <v>#N/A</v>
      </c>
      <c r="P370" t="e">
        <v>#N/A</v>
      </c>
      <c r="Q370" t="e">
        <v>#N/A</v>
      </c>
      <c r="R370">
        <v>250</v>
      </c>
      <c r="S370">
        <v>2.4298261700000001</v>
      </c>
      <c r="T370">
        <f t="shared" si="42"/>
        <v>9.7193046800000005E-3</v>
      </c>
      <c r="U370">
        <f t="shared" si="43"/>
        <v>0.11570600809523809</v>
      </c>
      <c r="V370">
        <v>0</v>
      </c>
      <c r="W370" t="s">
        <v>95</v>
      </c>
      <c r="X370" t="s">
        <v>96</v>
      </c>
      <c r="Y370" t="s">
        <v>96</v>
      </c>
      <c r="Z370" t="s">
        <v>2438</v>
      </c>
      <c r="AA370" t="s">
        <v>2439</v>
      </c>
      <c r="AB370" s="3" t="s">
        <v>2440</v>
      </c>
      <c r="AC370" t="e">
        <v>#N/A</v>
      </c>
      <c r="AD370" t="s">
        <v>115</v>
      </c>
      <c r="AE370" t="s">
        <v>116</v>
      </c>
      <c r="AF370">
        <v>2021</v>
      </c>
      <c r="AG370" s="2">
        <v>110044852068</v>
      </c>
      <c r="AH370" s="2">
        <v>110044852068</v>
      </c>
      <c r="AL370">
        <v>2023</v>
      </c>
      <c r="AM370" s="1" t="s">
        <v>2440</v>
      </c>
      <c r="AN370" t="s">
        <v>2439</v>
      </c>
      <c r="AO370" t="s">
        <v>101</v>
      </c>
      <c r="AP370" t="s">
        <v>101</v>
      </c>
      <c r="AQ370">
        <v>0.300171666666667</v>
      </c>
      <c r="AR370" t="s">
        <v>102</v>
      </c>
      <c r="AS370">
        <v>0.300171666666667</v>
      </c>
      <c r="AT370">
        <v>0.46443460781666701</v>
      </c>
      <c r="AU370">
        <v>937140141</v>
      </c>
      <c r="AV370" t="s">
        <v>101</v>
      </c>
      <c r="AW370">
        <v>2</v>
      </c>
      <c r="AX370">
        <v>2.1459999999999999</v>
      </c>
      <c r="AY370">
        <v>2.1379999999999999</v>
      </c>
      <c r="AZ370">
        <v>3.62</v>
      </c>
      <c r="BA370">
        <v>41.817999999999998</v>
      </c>
      <c r="BB370">
        <v>5.6020000000000003</v>
      </c>
      <c r="BC370">
        <v>2.0150000000000001</v>
      </c>
      <c r="BD370">
        <v>1.06</v>
      </c>
      <c r="BE370">
        <v>0.61</v>
      </c>
      <c r="BF370">
        <v>0.314</v>
      </c>
      <c r="BG370">
        <v>0.47499999999999998</v>
      </c>
      <c r="BH370">
        <v>0.53200000000000003</v>
      </c>
      <c r="BI370">
        <v>3.7050000000000001</v>
      </c>
      <c r="BJ370">
        <v>2.177</v>
      </c>
      <c r="BK370" t="s">
        <v>62</v>
      </c>
      <c r="BL370">
        <v>0.314</v>
      </c>
      <c r="BM370">
        <v>0.76772616136919303</v>
      </c>
      <c r="BN370">
        <v>0.40528321065988299</v>
      </c>
      <c r="BO370">
        <v>5.2469437652811699</v>
      </c>
      <c r="BP370">
        <v>1.55344505008904</v>
      </c>
      <c r="BQ370">
        <v>1.1355369384270599</v>
      </c>
      <c r="BR370">
        <v>1.1355369384270599</v>
      </c>
      <c r="BS370" t="s">
        <v>176</v>
      </c>
      <c r="BT370">
        <v>1.55344505008904</v>
      </c>
      <c r="BU370" t="s">
        <v>105</v>
      </c>
      <c r="BV370">
        <v>1.1355369384270599</v>
      </c>
      <c r="BW370" t="s">
        <v>176</v>
      </c>
      <c r="BX370" s="8">
        <f>($T370*'Conversion Factors'!$B$3)/($BV370*'Conversion Factors'!$B$4)</f>
        <v>8.5592148974591105</v>
      </c>
      <c r="BY370" s="8">
        <f>($T370*'Conversion Factors'!$B$3)/($BR370*'Conversion Factors'!$B$4)</f>
        <v>8.5592148974591105</v>
      </c>
      <c r="BZ370" s="8">
        <f>($T370*'Conversion Factors'!$B$3)/($BT370*'Conversion Factors'!$B$4)</f>
        <v>6.25661311897895</v>
      </c>
      <c r="CA370" s="8">
        <f>($U370*'Conversion Factors'!$B$3)/($BV370*'Conversion Factors'!$B$4)</f>
        <v>101.89541544594179</v>
      </c>
      <c r="CB370" s="8">
        <f>($U370*'Conversion Factors'!$B$3)/($BR370*'Conversion Factors'!$B$4)</f>
        <v>101.89541544594179</v>
      </c>
      <c r="CC370" s="8">
        <f>($U370*'Conversion Factors'!$B$3)/($BT370*'Conversion Factors'!$B$4)</f>
        <v>74.483489511654156</v>
      </c>
      <c r="CD370" t="str">
        <f t="shared" si="46"/>
        <v>NO</v>
      </c>
      <c r="CE370" t="str">
        <f t="shared" si="47"/>
        <v>NO</v>
      </c>
      <c r="CF370" t="str">
        <f t="shared" si="48"/>
        <v>NO</v>
      </c>
      <c r="CG370" t="str">
        <f t="shared" si="49"/>
        <v>NO</v>
      </c>
      <c r="CH370" s="8">
        <f t="shared" si="44"/>
        <v>0.21228211551237874</v>
      </c>
      <c r="CI370" t="str">
        <f t="shared" si="45"/>
        <v>NO</v>
      </c>
    </row>
    <row r="371" spans="1:87" x14ac:dyDescent="0.25">
      <c r="A371" s="2">
        <v>110045085457</v>
      </c>
      <c r="B371">
        <v>2018</v>
      </c>
      <c r="C371" t="s">
        <v>2441</v>
      </c>
      <c r="D371" t="s">
        <v>2442</v>
      </c>
      <c r="E371" t="s">
        <v>2443</v>
      </c>
      <c r="F371" t="s">
        <v>259</v>
      </c>
      <c r="G371">
        <v>40351</v>
      </c>
      <c r="H371">
        <v>38.151904999999999</v>
      </c>
      <c r="I371">
        <v>-83.513848999999993</v>
      </c>
      <c r="J371" t="e">
        <v>#N/A</v>
      </c>
      <c r="K371" s="2">
        <v>110045085457</v>
      </c>
      <c r="L371" t="s">
        <v>352</v>
      </c>
      <c r="M371">
        <v>4952</v>
      </c>
      <c r="N371" t="s">
        <v>353</v>
      </c>
      <c r="O371" t="e">
        <v>#N/A</v>
      </c>
      <c r="P371" t="e">
        <v>#N/A</v>
      </c>
      <c r="Q371" t="e">
        <v>#N/A</v>
      </c>
      <c r="R371">
        <v>365</v>
      </c>
      <c r="S371">
        <v>2.7112428130000001</v>
      </c>
      <c r="T371">
        <f t="shared" si="42"/>
        <v>7.4280625013698632E-3</v>
      </c>
      <c r="U371">
        <f t="shared" si="43"/>
        <v>0.12910680061904761</v>
      </c>
      <c r="V371">
        <v>0</v>
      </c>
      <c r="W371" t="s">
        <v>95</v>
      </c>
      <c r="X371" t="s">
        <v>96</v>
      </c>
      <c r="Y371" t="s">
        <v>96</v>
      </c>
      <c r="Z371" t="s">
        <v>2444</v>
      </c>
      <c r="AA371" t="s">
        <v>2050</v>
      </c>
      <c r="AB371" s="3" t="s">
        <v>2445</v>
      </c>
      <c r="AC371" t="e">
        <v>#N/A</v>
      </c>
      <c r="AD371" t="s">
        <v>148</v>
      </c>
      <c r="AE371" t="s">
        <v>352</v>
      </c>
      <c r="AF371">
        <v>2015</v>
      </c>
      <c r="AG371" s="2">
        <v>110045085457</v>
      </c>
      <c r="AH371" s="2">
        <v>110045085457</v>
      </c>
      <c r="AL371">
        <v>2023</v>
      </c>
      <c r="AM371" s="1" t="s">
        <v>2445</v>
      </c>
      <c r="AN371" t="s">
        <v>2050</v>
      </c>
      <c r="AO371">
        <v>5</v>
      </c>
      <c r="AP371">
        <v>3.1</v>
      </c>
      <c r="AQ371">
        <v>2.6194999999999999</v>
      </c>
      <c r="AR371" t="s">
        <v>102</v>
      </c>
      <c r="AS371">
        <v>3.1</v>
      </c>
      <c r="AT371">
        <v>4.7964130000000003</v>
      </c>
      <c r="AU371">
        <v>2091875</v>
      </c>
      <c r="AV371" t="s">
        <v>2052</v>
      </c>
      <c r="AW371">
        <v>5</v>
      </c>
      <c r="AX371">
        <v>1093.1089999999999</v>
      </c>
      <c r="AY371">
        <v>1673.451</v>
      </c>
      <c r="AZ371">
        <v>1955.1559999999999</v>
      </c>
      <c r="BA371">
        <v>2102.348</v>
      </c>
      <c r="BB371">
        <v>1716.0229999999999</v>
      </c>
      <c r="BC371">
        <v>1282.5329999999999</v>
      </c>
      <c r="BD371">
        <v>780.36300000000006</v>
      </c>
      <c r="BE371">
        <v>407.73</v>
      </c>
      <c r="BF371">
        <v>321.26799999999997</v>
      </c>
      <c r="BG371">
        <v>401.66800000000001</v>
      </c>
      <c r="BH371">
        <v>513.16300000000001</v>
      </c>
      <c r="BI371">
        <v>805.04</v>
      </c>
      <c r="BJ371">
        <v>1486.229</v>
      </c>
      <c r="BK371" t="s">
        <v>62</v>
      </c>
      <c r="BL371">
        <v>321.26799999999997</v>
      </c>
      <c r="BM371">
        <v>785.496332518337</v>
      </c>
      <c r="BN371">
        <v>529.23218272629697</v>
      </c>
      <c r="BO371">
        <v>2672.6381418092901</v>
      </c>
      <c r="BP371">
        <v>1554.8655232312699</v>
      </c>
      <c r="BQ371">
        <v>11.727171149144301</v>
      </c>
      <c r="BR371">
        <v>785.496332518337</v>
      </c>
      <c r="BS371" t="s">
        <v>104</v>
      </c>
      <c r="BT371">
        <v>1554.8655232312699</v>
      </c>
      <c r="BU371" t="s">
        <v>105</v>
      </c>
      <c r="BV371">
        <v>529.23218272629697</v>
      </c>
      <c r="BW371" t="s">
        <v>106</v>
      </c>
      <c r="BX371" s="8">
        <f>($T371*'Conversion Factors'!$B$3)/($BV371*'Conversion Factors'!$B$4)</f>
        <v>1.4035545727972923E-2</v>
      </c>
      <c r="BY371" s="8">
        <f>($T371*'Conversion Factors'!$B$3)/($BR371*'Conversion Factors'!$B$4)</f>
        <v>9.4565209204162115E-3</v>
      </c>
      <c r="BZ371" s="8">
        <f>($T371*'Conversion Factors'!$B$3)/($BT371*'Conversion Factors'!$B$4)</f>
        <v>4.7773022106330524E-3</v>
      </c>
      <c r="CA371" s="8">
        <f>($U371*'Conversion Factors'!$B$3)/($BV371*'Conversion Factors'!$B$4)</f>
        <v>0.243951151938577</v>
      </c>
      <c r="CB371" s="8">
        <f>($U371*'Conversion Factors'!$B$3)/($BR371*'Conversion Factors'!$B$4)</f>
        <v>0.16436333980723414</v>
      </c>
      <c r="CC371" s="8">
        <f>($U371*'Conversion Factors'!$B$3)/($BT371*'Conversion Factors'!$B$4)</f>
        <v>8.3034062232431621E-2</v>
      </c>
      <c r="CD371" t="str">
        <f t="shared" si="46"/>
        <v>NO</v>
      </c>
      <c r="CE371" t="str">
        <f t="shared" si="47"/>
        <v>NO</v>
      </c>
      <c r="CF371" t="str">
        <f t="shared" si="48"/>
        <v>NO</v>
      </c>
      <c r="CG371" t="str">
        <f t="shared" si="49"/>
        <v>NO</v>
      </c>
      <c r="CH371" s="8">
        <f t="shared" si="44"/>
        <v>5.0823156653870207E-4</v>
      </c>
      <c r="CI371" t="str">
        <f t="shared" si="45"/>
        <v>NO</v>
      </c>
    </row>
    <row r="372" spans="1:87" x14ac:dyDescent="0.25">
      <c r="A372" s="2">
        <v>110045091379</v>
      </c>
      <c r="B372">
        <v>2021</v>
      </c>
      <c r="C372" t="s">
        <v>2446</v>
      </c>
      <c r="D372" t="s">
        <v>2447</v>
      </c>
      <c r="E372" t="s">
        <v>2448</v>
      </c>
      <c r="F372" t="s">
        <v>259</v>
      </c>
      <c r="G372">
        <v>41097</v>
      </c>
      <c r="H372">
        <v>38.631208000000001</v>
      </c>
      <c r="I372">
        <v>-84.618809999999996</v>
      </c>
      <c r="J372" t="e">
        <v>#N/A</v>
      </c>
      <c r="K372" s="2">
        <v>110045091379</v>
      </c>
      <c r="L372" t="s">
        <v>352</v>
      </c>
      <c r="M372">
        <v>4952</v>
      </c>
      <c r="N372" t="s">
        <v>353</v>
      </c>
      <c r="O372" t="e">
        <v>#N/A</v>
      </c>
      <c r="P372" t="e">
        <v>#N/A</v>
      </c>
      <c r="Q372" t="e">
        <v>#N/A</v>
      </c>
      <c r="R372">
        <v>365</v>
      </c>
      <c r="S372">
        <v>2.2726086250000002</v>
      </c>
      <c r="T372">
        <f t="shared" si="42"/>
        <v>6.2263250000000004E-3</v>
      </c>
      <c r="U372">
        <f t="shared" si="43"/>
        <v>0.10821945833333334</v>
      </c>
      <c r="V372">
        <v>0</v>
      </c>
      <c r="W372" t="s">
        <v>95</v>
      </c>
      <c r="X372" t="s">
        <v>96</v>
      </c>
      <c r="Y372" t="s">
        <v>96</v>
      </c>
      <c r="Z372" t="s">
        <v>2449</v>
      </c>
      <c r="AA372" t="s">
        <v>2450</v>
      </c>
      <c r="AB372" s="2">
        <v>5100205000416</v>
      </c>
      <c r="AC372" t="e">
        <v>#N/A</v>
      </c>
      <c r="AD372" t="s">
        <v>115</v>
      </c>
      <c r="AE372" t="s">
        <v>352</v>
      </c>
      <c r="AF372">
        <v>2021</v>
      </c>
      <c r="AG372" s="2">
        <v>110045091379</v>
      </c>
      <c r="AH372" s="2">
        <v>110045091379</v>
      </c>
      <c r="AL372">
        <v>2023</v>
      </c>
      <c r="AM372" s="1" t="s">
        <v>2451</v>
      </c>
      <c r="AN372" t="s">
        <v>2452</v>
      </c>
      <c r="AO372">
        <v>2</v>
      </c>
      <c r="AP372">
        <v>0.65</v>
      </c>
      <c r="AQ372">
        <v>0.66908333333333303</v>
      </c>
      <c r="AR372" t="s">
        <v>102</v>
      </c>
      <c r="AS372">
        <v>0.65</v>
      </c>
      <c r="AT372">
        <v>1.0056995</v>
      </c>
      <c r="AU372">
        <v>1823860</v>
      </c>
      <c r="AV372" t="s">
        <v>101</v>
      </c>
      <c r="AW372">
        <v>2</v>
      </c>
      <c r="AX372">
        <v>12.627000000000001</v>
      </c>
      <c r="AY372">
        <v>36.639000000000003</v>
      </c>
      <c r="AZ372">
        <v>68.507999999999996</v>
      </c>
      <c r="BA372">
        <v>33.207000000000001</v>
      </c>
      <c r="BB372">
        <v>20.175000000000001</v>
      </c>
      <c r="BC372">
        <v>15.409000000000001</v>
      </c>
      <c r="BD372">
        <v>9.6660000000000004</v>
      </c>
      <c r="BE372">
        <v>6.0540000000000003</v>
      </c>
      <c r="BF372">
        <v>4.4530000000000003</v>
      </c>
      <c r="BG372">
        <v>3.89</v>
      </c>
      <c r="BH372">
        <v>4.2080000000000002</v>
      </c>
      <c r="BI372">
        <v>5.4660000000000002</v>
      </c>
      <c r="BJ372">
        <v>18.332000000000001</v>
      </c>
      <c r="BK372" t="s">
        <v>63</v>
      </c>
      <c r="BL372">
        <v>3.89</v>
      </c>
      <c r="BM372">
        <v>9.5110024449877795</v>
      </c>
      <c r="BN372">
        <v>5.4859629288738097</v>
      </c>
      <c r="BO372">
        <v>30.872860635696799</v>
      </c>
      <c r="BP372">
        <v>15.1333422354601</v>
      </c>
      <c r="BQ372">
        <v>2.45892298288509</v>
      </c>
      <c r="BR372">
        <v>9.5110024449877795</v>
      </c>
      <c r="BS372" t="s">
        <v>104</v>
      </c>
      <c r="BT372">
        <v>15.1333422354601</v>
      </c>
      <c r="BU372" t="s">
        <v>105</v>
      </c>
      <c r="BV372">
        <v>5.4859629288738097</v>
      </c>
      <c r="BW372" t="s">
        <v>106</v>
      </c>
      <c r="BX372" s="8">
        <f>($T372*'Conversion Factors'!$B$3)/($BV372*'Conversion Factors'!$B$4)</f>
        <v>1.1349557189366892</v>
      </c>
      <c r="BY372" s="8">
        <f>($T372*'Conversion Factors'!$B$3)/($BR372*'Conversion Factors'!$B$4)</f>
        <v>0.65464445372750613</v>
      </c>
      <c r="BZ372" s="8">
        <f>($T372*'Conversion Factors'!$B$3)/($BT372*'Conversion Factors'!$B$4)</f>
        <v>0.41143092537817705</v>
      </c>
      <c r="CA372" s="8">
        <f>($U372*'Conversion Factors'!$B$3)/($BV372*'Conversion Factors'!$B$4)</f>
        <v>19.72661130532817</v>
      </c>
      <c r="CB372" s="8">
        <f>($U372*'Conversion Factors'!$B$3)/($BR372*'Conversion Factors'!$B$4)</f>
        <v>11.37834407669237</v>
      </c>
      <c r="CC372" s="8">
        <f>($U372*'Conversion Factors'!$B$3)/($BT372*'Conversion Factors'!$B$4)</f>
        <v>7.1510613220492685</v>
      </c>
      <c r="CD372" t="str">
        <f t="shared" si="46"/>
        <v>NO</v>
      </c>
      <c r="CE372" t="str">
        <f t="shared" si="47"/>
        <v>NO</v>
      </c>
      <c r="CF372" t="str">
        <f t="shared" si="48"/>
        <v>NO</v>
      </c>
      <c r="CG372" t="str">
        <f t="shared" si="49"/>
        <v>NO</v>
      </c>
      <c r="CH372" s="8">
        <f t="shared" si="44"/>
        <v>4.1097106886100354E-2</v>
      </c>
      <c r="CI372" t="str">
        <f t="shared" si="45"/>
        <v>NO</v>
      </c>
    </row>
    <row r="373" spans="1:87" x14ac:dyDescent="0.25">
      <c r="A373" s="2">
        <v>110045402079</v>
      </c>
      <c r="B373">
        <v>2016</v>
      </c>
      <c r="C373" t="s">
        <v>2453</v>
      </c>
      <c r="D373" t="s">
        <v>2454</v>
      </c>
      <c r="E373" t="s">
        <v>2455</v>
      </c>
      <c r="F373" t="s">
        <v>455</v>
      </c>
      <c r="G373">
        <v>92029</v>
      </c>
      <c r="H373">
        <v>33.116990000000001</v>
      </c>
      <c r="I373">
        <v>-117.11819</v>
      </c>
      <c r="J373" t="e">
        <v>#N/A</v>
      </c>
      <c r="K373" s="2">
        <v>110045402079</v>
      </c>
      <c r="L373" t="s">
        <v>93</v>
      </c>
      <c r="M373">
        <v>4911</v>
      </c>
      <c r="N373" t="s">
        <v>610</v>
      </c>
      <c r="O373" t="e">
        <v>#N/A</v>
      </c>
      <c r="P373" t="e">
        <v>#N/A</v>
      </c>
      <c r="Q373" t="e">
        <v>#N/A</v>
      </c>
      <c r="R373">
        <v>250</v>
      </c>
      <c r="S373">
        <v>0.53841224499999996</v>
      </c>
      <c r="T373">
        <f t="shared" si="42"/>
        <v>2.1536489799999997E-3</v>
      </c>
      <c r="U373">
        <f t="shared" si="43"/>
        <v>2.5638678333333331E-2</v>
      </c>
      <c r="V373">
        <v>0</v>
      </c>
      <c r="W373" t="s">
        <v>95</v>
      </c>
      <c r="X373" t="s">
        <v>96</v>
      </c>
      <c r="Y373" t="s">
        <v>96</v>
      </c>
      <c r="Z373" t="s">
        <v>2456</v>
      </c>
      <c r="AA373" t="s">
        <v>905</v>
      </c>
      <c r="AB373" s="2">
        <v>18070303000010</v>
      </c>
      <c r="AC373" t="e">
        <v>#N/A</v>
      </c>
      <c r="AD373" t="s">
        <v>148</v>
      </c>
      <c r="AE373" t="s">
        <v>116</v>
      </c>
      <c r="AF373">
        <v>2015</v>
      </c>
      <c r="AG373" s="2">
        <v>110045402079</v>
      </c>
      <c r="AH373" s="2">
        <v>110045402079</v>
      </c>
      <c r="AL373">
        <v>2023</v>
      </c>
      <c r="AM373">
        <v>18070303000010</v>
      </c>
      <c r="AN373" t="s">
        <v>905</v>
      </c>
      <c r="AO373">
        <v>1.4</v>
      </c>
      <c r="AP373" t="s">
        <v>101</v>
      </c>
      <c r="AQ373">
        <v>0.83750000000000002</v>
      </c>
      <c r="AR373" t="s">
        <v>102</v>
      </c>
      <c r="AS373">
        <v>0.83750000000000002</v>
      </c>
      <c r="AT373">
        <v>1.295805125</v>
      </c>
      <c r="AU373">
        <v>20341947</v>
      </c>
      <c r="AV373" t="s">
        <v>2457</v>
      </c>
      <c r="AW373">
        <v>3</v>
      </c>
      <c r="AX373">
        <v>3.0819999999999999</v>
      </c>
      <c r="AY373">
        <v>7.69</v>
      </c>
      <c r="AZ373">
        <v>7.1740000000000004</v>
      </c>
      <c r="BA373">
        <v>11.452999999999999</v>
      </c>
      <c r="BB373">
        <v>4.5839999999999996</v>
      </c>
      <c r="BC373">
        <v>2.1040000000000001</v>
      </c>
      <c r="BD373">
        <v>1.228</v>
      </c>
      <c r="BE373">
        <v>0.54600000000000004</v>
      </c>
      <c r="BF373">
        <v>0.2</v>
      </c>
      <c r="BG373">
        <v>0.65200000000000002</v>
      </c>
      <c r="BH373">
        <v>1.101</v>
      </c>
      <c r="BI373">
        <v>3.4950000000000001</v>
      </c>
      <c r="BJ373">
        <v>4.8440000000000003</v>
      </c>
      <c r="BK373" t="s">
        <v>62</v>
      </c>
      <c r="BL373">
        <v>0.2</v>
      </c>
      <c r="BM373">
        <v>0.48899755501222503</v>
      </c>
      <c r="BN373">
        <v>0.25407579477699399</v>
      </c>
      <c r="BO373">
        <v>7.5354523227383901</v>
      </c>
      <c r="BP373">
        <v>1.4246554981122601</v>
      </c>
      <c r="BQ373">
        <v>3.16822768948655</v>
      </c>
      <c r="BR373">
        <v>3.16822768948655</v>
      </c>
      <c r="BS373" t="s">
        <v>176</v>
      </c>
      <c r="BT373">
        <v>3.16822768948655</v>
      </c>
      <c r="BU373" t="s">
        <v>176</v>
      </c>
      <c r="BV373">
        <v>3.16822768948655</v>
      </c>
      <c r="BW373" t="s">
        <v>176</v>
      </c>
      <c r="BX373" s="8">
        <f>($T373*'Conversion Factors'!$B$3)/($BV373*'Conversion Factors'!$B$4)</f>
        <v>0.67976458483292423</v>
      </c>
      <c r="BY373" s="8">
        <f>($T373*'Conversion Factors'!$B$3)/($BR373*'Conversion Factors'!$B$4)</f>
        <v>0.67976458483292423</v>
      </c>
      <c r="BZ373" s="8">
        <f>($T373*'Conversion Factors'!$B$3)/($BT373*'Conversion Factors'!$B$4)</f>
        <v>0.67976458483292423</v>
      </c>
      <c r="CA373" s="8">
        <f>($U373*'Conversion Factors'!$B$3)/($BV373*'Conversion Factors'!$B$4)</f>
        <v>8.0924355337252898</v>
      </c>
      <c r="CB373" s="8">
        <f>($U373*'Conversion Factors'!$B$3)/($BR373*'Conversion Factors'!$B$4)</f>
        <v>8.0924355337252898</v>
      </c>
      <c r="CC373" s="8">
        <f>($U373*'Conversion Factors'!$B$3)/($BT373*'Conversion Factors'!$B$4)</f>
        <v>8.0924355337252898</v>
      </c>
      <c r="CD373" t="str">
        <f t="shared" si="46"/>
        <v>NO</v>
      </c>
      <c r="CE373" t="str">
        <f t="shared" si="47"/>
        <v>NO</v>
      </c>
      <c r="CF373" t="str">
        <f t="shared" si="48"/>
        <v>NO</v>
      </c>
      <c r="CG373" t="str">
        <f t="shared" si="49"/>
        <v>NO</v>
      </c>
      <c r="CH373" s="8">
        <f t="shared" si="44"/>
        <v>1.685924069526102E-2</v>
      </c>
      <c r="CI373" t="str">
        <f t="shared" si="45"/>
        <v>NO</v>
      </c>
    </row>
    <row r="374" spans="1:87" x14ac:dyDescent="0.25">
      <c r="A374" s="2">
        <v>110045415207</v>
      </c>
      <c r="B374">
        <v>2024</v>
      </c>
      <c r="C374" t="s">
        <v>2458</v>
      </c>
      <c r="D374" t="s">
        <v>2074</v>
      </c>
      <c r="E374" t="s">
        <v>2075</v>
      </c>
      <c r="F374" t="s">
        <v>91</v>
      </c>
      <c r="G374">
        <v>1803</v>
      </c>
      <c r="H374">
        <v>42.481274999999997</v>
      </c>
      <c r="I374">
        <v>-71.198278999999999</v>
      </c>
      <c r="J374" t="e">
        <v>#N/A</v>
      </c>
      <c r="K374" s="2">
        <v>110045415207</v>
      </c>
      <c r="L374" t="s">
        <v>93</v>
      </c>
      <c r="M374">
        <v>4959</v>
      </c>
      <c r="N374" t="s">
        <v>1351</v>
      </c>
      <c r="O374" t="e">
        <v>#N/A</v>
      </c>
      <c r="P374" t="e">
        <v>#N/A</v>
      </c>
      <c r="Q374" t="e">
        <v>#N/A</v>
      </c>
      <c r="R374">
        <v>250</v>
      </c>
      <c r="S374">
        <v>2.7391636E-2</v>
      </c>
      <c r="T374">
        <f t="shared" si="42"/>
        <v>1.09566544E-4</v>
      </c>
      <c r="U374">
        <f t="shared" si="43"/>
        <v>1.3043636190476192E-3</v>
      </c>
      <c r="V374">
        <v>0</v>
      </c>
      <c r="W374" t="s">
        <v>95</v>
      </c>
      <c r="X374" t="s">
        <v>96</v>
      </c>
      <c r="Y374" t="s">
        <v>96</v>
      </c>
      <c r="Z374" t="s">
        <v>2459</v>
      </c>
      <c r="AA374" t="s">
        <v>2078</v>
      </c>
      <c r="AB374" s="2" t="e">
        <v>#N/A</v>
      </c>
      <c r="AC374" t="e">
        <v>#N/A</v>
      </c>
      <c r="AD374" t="s">
        <v>115</v>
      </c>
      <c r="AE374" t="s">
        <v>116</v>
      </c>
      <c r="AF374">
        <v>2021</v>
      </c>
      <c r="AG374" s="2">
        <v>110045415207</v>
      </c>
      <c r="AH374" s="2" t="s">
        <v>101</v>
      </c>
      <c r="AI374" t="s">
        <v>101</v>
      </c>
      <c r="AJ374" t="s">
        <v>101</v>
      </c>
      <c r="AK374" t="s">
        <v>101</v>
      </c>
      <c r="AL374" t="s">
        <v>101</v>
      </c>
      <c r="AM374" t="s">
        <v>101</v>
      </c>
      <c r="AN374" t="s">
        <v>101</v>
      </c>
      <c r="AO374" t="s">
        <v>101</v>
      </c>
      <c r="AP374" t="s">
        <v>101</v>
      </c>
      <c r="AQ374" t="s">
        <v>101</v>
      </c>
      <c r="AR374" t="s">
        <v>101</v>
      </c>
      <c r="AS374" t="s">
        <v>101</v>
      </c>
      <c r="AT374" t="s">
        <v>101</v>
      </c>
      <c r="AU374" t="s">
        <v>101</v>
      </c>
      <c r="AV374" t="s">
        <v>101</v>
      </c>
      <c r="AW374" t="s">
        <v>101</v>
      </c>
      <c r="AX374" t="s">
        <v>101</v>
      </c>
      <c r="AY374" t="s">
        <v>101</v>
      </c>
      <c r="AZ374" t="s">
        <v>101</v>
      </c>
      <c r="BA374" t="s">
        <v>101</v>
      </c>
      <c r="BB374" t="s">
        <v>101</v>
      </c>
      <c r="BC374" t="s">
        <v>101</v>
      </c>
      <c r="BD374" t="s">
        <v>101</v>
      </c>
      <c r="BE374" t="s">
        <v>101</v>
      </c>
      <c r="BF374" t="s">
        <v>101</v>
      </c>
      <c r="BG374" t="s">
        <v>101</v>
      </c>
      <c r="BH374" t="s">
        <v>101</v>
      </c>
      <c r="BI374" t="s">
        <v>101</v>
      </c>
      <c r="BJ374" t="s">
        <v>101</v>
      </c>
      <c r="BK374" t="s">
        <v>101</v>
      </c>
      <c r="BL374" t="s">
        <v>101</v>
      </c>
      <c r="BM374" t="s">
        <v>101</v>
      </c>
      <c r="BN374" t="s">
        <v>101</v>
      </c>
      <c r="BO374" t="s">
        <v>101</v>
      </c>
      <c r="BP374" t="s">
        <v>101</v>
      </c>
      <c r="BQ374" t="s">
        <v>101</v>
      </c>
      <c r="BR374" t="s">
        <v>101</v>
      </c>
      <c r="BS374" t="s">
        <v>1216</v>
      </c>
      <c r="BT374" t="s">
        <v>101</v>
      </c>
      <c r="BU374" t="s">
        <v>101</v>
      </c>
      <c r="BV374" t="s">
        <v>101</v>
      </c>
      <c r="BW374" t="s">
        <v>1216</v>
      </c>
      <c r="BX374" t="s">
        <v>101</v>
      </c>
      <c r="BY374" t="s">
        <v>101</v>
      </c>
      <c r="BZ374" t="s">
        <v>101</v>
      </c>
      <c r="CA374" t="s">
        <v>101</v>
      </c>
      <c r="CB374" t="s">
        <v>101</v>
      </c>
      <c r="CC374" t="s">
        <v>101</v>
      </c>
      <c r="CD374" t="s">
        <v>101</v>
      </c>
      <c r="CE374" t="s">
        <v>101</v>
      </c>
      <c r="CF374" t="s">
        <v>101</v>
      </c>
      <c r="CG374" t="s">
        <v>101</v>
      </c>
      <c r="CH374" t="s">
        <v>101</v>
      </c>
      <c r="CI374" t="s">
        <v>101</v>
      </c>
    </row>
    <row r="375" spans="1:87" x14ac:dyDescent="0.25">
      <c r="A375" s="2">
        <v>110045447469</v>
      </c>
      <c r="B375">
        <v>2024</v>
      </c>
      <c r="C375" t="s">
        <v>2460</v>
      </c>
      <c r="D375" t="s">
        <v>2461</v>
      </c>
      <c r="E375" t="s">
        <v>2462</v>
      </c>
      <c r="F375" t="s">
        <v>2463</v>
      </c>
      <c r="G375">
        <v>35601</v>
      </c>
      <c r="H375">
        <v>34.63147</v>
      </c>
      <c r="I375">
        <v>-87.038430000000005</v>
      </c>
      <c r="J375" t="s">
        <v>2464</v>
      </c>
      <c r="K375" s="2">
        <v>110045447469</v>
      </c>
      <c r="L375" t="s">
        <v>93</v>
      </c>
      <c r="M375">
        <v>2869</v>
      </c>
      <c r="N375" t="s">
        <v>124</v>
      </c>
      <c r="O375" t="e">
        <v>#N/A</v>
      </c>
      <c r="P375" t="e">
        <v>#N/A</v>
      </c>
      <c r="Q375" t="e">
        <v>#N/A</v>
      </c>
      <c r="R375">
        <v>250</v>
      </c>
      <c r="S375">
        <v>1.6571</v>
      </c>
      <c r="T375">
        <f t="shared" si="42"/>
        <v>6.6284000000000004E-3</v>
      </c>
      <c r="U375">
        <f t="shared" si="43"/>
        <v>7.8909523809523804E-2</v>
      </c>
      <c r="V375">
        <v>0</v>
      </c>
      <c r="W375" t="s">
        <v>95</v>
      </c>
      <c r="X375" t="s">
        <v>96</v>
      </c>
      <c r="Y375" t="s">
        <v>96</v>
      </c>
      <c r="Z375" t="s">
        <v>2465</v>
      </c>
      <c r="AA375" t="s">
        <v>2466</v>
      </c>
      <c r="AB375" s="2">
        <v>6030002018565</v>
      </c>
      <c r="AC375" t="e">
        <v>#N/A</v>
      </c>
      <c r="AD375" t="e">
        <v>#N/A</v>
      </c>
      <c r="AE375" t="s">
        <v>116</v>
      </c>
      <c r="AF375">
        <v>2021</v>
      </c>
      <c r="AG375" s="2">
        <v>110045447469</v>
      </c>
      <c r="AH375" s="2">
        <v>110045447469</v>
      </c>
      <c r="AL375">
        <v>2023</v>
      </c>
      <c r="AM375" s="1" t="s">
        <v>2467</v>
      </c>
      <c r="AN375" t="s">
        <v>2466</v>
      </c>
      <c r="AO375" t="s">
        <v>101</v>
      </c>
      <c r="AP375" t="s">
        <v>101</v>
      </c>
      <c r="AQ375">
        <v>0.34252681899999998</v>
      </c>
      <c r="AR375" t="s">
        <v>102</v>
      </c>
      <c r="AS375">
        <v>0.34252681899999998</v>
      </c>
      <c r="AT375">
        <v>0.52996777016136998</v>
      </c>
      <c r="AU375">
        <v>19623866</v>
      </c>
      <c r="AV375" t="s">
        <v>101</v>
      </c>
      <c r="AW375">
        <v>3</v>
      </c>
      <c r="AX375">
        <v>28.183</v>
      </c>
      <c r="AY375">
        <v>57.307000000000002</v>
      </c>
      <c r="AZ375">
        <v>57.054000000000002</v>
      </c>
      <c r="BA375">
        <v>61.874000000000002</v>
      </c>
      <c r="BB375">
        <v>43.573</v>
      </c>
      <c r="BC375">
        <v>29.193999999999999</v>
      </c>
      <c r="BD375">
        <v>15.364000000000001</v>
      </c>
      <c r="BE375">
        <v>10.028</v>
      </c>
      <c r="BF375">
        <v>7.3049999999999997</v>
      </c>
      <c r="BG375">
        <v>7.85</v>
      </c>
      <c r="BH375">
        <v>9.7479999999999993</v>
      </c>
      <c r="BI375">
        <v>18.933</v>
      </c>
      <c r="BJ375">
        <v>36.567</v>
      </c>
      <c r="BK375" t="s">
        <v>62</v>
      </c>
      <c r="BL375">
        <v>7.3049999999999997</v>
      </c>
      <c r="BM375">
        <v>17.8606356968215</v>
      </c>
      <c r="BN375">
        <v>10.533111785716899</v>
      </c>
      <c r="BO375">
        <v>68.907090464547693</v>
      </c>
      <c r="BP375">
        <v>31.713745366315099</v>
      </c>
      <c r="BQ375">
        <v>1.29576471922095</v>
      </c>
      <c r="BR375">
        <v>17.8606356968215</v>
      </c>
      <c r="BS375" t="s">
        <v>104</v>
      </c>
      <c r="BT375">
        <v>31.713745366315099</v>
      </c>
      <c r="BU375" t="s">
        <v>105</v>
      </c>
      <c r="BV375">
        <v>10.533111785716899</v>
      </c>
      <c r="BW375" t="s">
        <v>106</v>
      </c>
      <c r="BX375" s="8">
        <f>($T375*'Conversion Factors'!$B$3)/($BV375*'Conversion Factors'!$B$4)</f>
        <v>0.6292917169063218</v>
      </c>
      <c r="BY375" s="8">
        <f>($T375*'Conversion Factors'!$B$3)/($BR375*'Conversion Factors'!$B$4)</f>
        <v>0.37111780971937064</v>
      </c>
      <c r="BZ375" s="8">
        <f>($T375*'Conversion Factors'!$B$3)/($BT375*'Conversion Factors'!$B$4)</f>
        <v>0.20900716466748154</v>
      </c>
      <c r="CA375" s="8">
        <f>($U375*'Conversion Factors'!$B$3)/($BV375*'Conversion Factors'!$B$4)</f>
        <v>7.4915680584085917</v>
      </c>
      <c r="CB375" s="8">
        <f>($U375*'Conversion Factors'!$B$3)/($BR375*'Conversion Factors'!$B$4)</f>
        <v>4.4180691633258409</v>
      </c>
      <c r="CC375" s="8">
        <f>($U375*'Conversion Factors'!$B$3)/($BT375*'Conversion Factors'!$B$4)</f>
        <v>2.4881805317557326</v>
      </c>
      <c r="CD375" t="str">
        <f t="shared" si="46"/>
        <v>NO</v>
      </c>
      <c r="CE375" t="str">
        <f t="shared" si="47"/>
        <v>NO</v>
      </c>
      <c r="CF375" t="str">
        <f t="shared" si="48"/>
        <v>NO</v>
      </c>
      <c r="CG375" t="str">
        <f t="shared" si="49"/>
        <v>NO</v>
      </c>
      <c r="CH375" s="8">
        <f t="shared" si="44"/>
        <v>1.5607433455017899E-2</v>
      </c>
      <c r="CI375" t="str">
        <f t="shared" si="45"/>
        <v>NO</v>
      </c>
    </row>
    <row r="376" spans="1:87" x14ac:dyDescent="0.25">
      <c r="A376" s="2">
        <v>110045515180</v>
      </c>
      <c r="B376">
        <v>2022</v>
      </c>
      <c r="C376" t="s">
        <v>2468</v>
      </c>
      <c r="D376" t="s">
        <v>2469</v>
      </c>
      <c r="E376" t="s">
        <v>2455</v>
      </c>
      <c r="F376" t="s">
        <v>455</v>
      </c>
      <c r="G376">
        <v>92029</v>
      </c>
      <c r="H376">
        <v>33.115580000000001</v>
      </c>
      <c r="I376">
        <v>-117.1194</v>
      </c>
      <c r="J376" t="e">
        <v>#N/A</v>
      </c>
      <c r="K376" s="2">
        <v>110045515180</v>
      </c>
      <c r="L376" t="s">
        <v>93</v>
      </c>
      <c r="M376">
        <v>2082</v>
      </c>
      <c r="N376" t="s">
        <v>2470</v>
      </c>
      <c r="O376" t="e">
        <v>#N/A</v>
      </c>
      <c r="P376" t="e">
        <v>#N/A</v>
      </c>
      <c r="Q376" t="e">
        <v>#N/A</v>
      </c>
      <c r="R376">
        <v>250</v>
      </c>
      <c r="S376">
        <v>4.56043E-2</v>
      </c>
      <c r="T376">
        <f t="shared" si="42"/>
        <v>1.824172E-4</v>
      </c>
      <c r="U376">
        <f t="shared" si="43"/>
        <v>2.1716333333333332E-3</v>
      </c>
      <c r="V376">
        <v>0</v>
      </c>
      <c r="W376" t="s">
        <v>95</v>
      </c>
      <c r="X376" t="s">
        <v>96</v>
      </c>
      <c r="Y376" t="s">
        <v>96</v>
      </c>
      <c r="Z376" t="s">
        <v>2471</v>
      </c>
      <c r="AA376" t="s">
        <v>905</v>
      </c>
      <c r="AB376" s="2">
        <v>18070303000010</v>
      </c>
      <c r="AC376" t="e">
        <v>#N/A</v>
      </c>
      <c r="AD376" t="s">
        <v>115</v>
      </c>
      <c r="AE376" t="s">
        <v>116</v>
      </c>
      <c r="AF376">
        <v>2021</v>
      </c>
      <c r="AG376" s="2">
        <v>110045515180</v>
      </c>
      <c r="AH376" s="2">
        <v>110045515180</v>
      </c>
      <c r="AL376">
        <v>2023</v>
      </c>
      <c r="AM376">
        <v>18070303000010</v>
      </c>
      <c r="AN376" t="s">
        <v>905</v>
      </c>
      <c r="AO376">
        <v>0.1</v>
      </c>
      <c r="AP376" t="s">
        <v>101</v>
      </c>
      <c r="AQ376">
        <v>0.123583333333333</v>
      </c>
      <c r="AR376" t="s">
        <v>102</v>
      </c>
      <c r="AS376">
        <v>0.123583333333333</v>
      </c>
      <c r="AT376">
        <v>0.19121184083333301</v>
      </c>
      <c r="AU376">
        <v>20341947</v>
      </c>
      <c r="AV376" t="s">
        <v>2457</v>
      </c>
      <c r="AW376">
        <v>3</v>
      </c>
      <c r="AX376">
        <v>3.0819999999999999</v>
      </c>
      <c r="AY376">
        <v>7.69</v>
      </c>
      <c r="AZ376">
        <v>7.1740000000000004</v>
      </c>
      <c r="BA376">
        <v>11.452999999999999</v>
      </c>
      <c r="BB376">
        <v>4.5839999999999996</v>
      </c>
      <c r="BC376">
        <v>2.1040000000000001</v>
      </c>
      <c r="BD376">
        <v>1.228</v>
      </c>
      <c r="BE376">
        <v>0.54600000000000004</v>
      </c>
      <c r="BF376">
        <v>0.2</v>
      </c>
      <c r="BG376">
        <v>0.65200000000000002</v>
      </c>
      <c r="BH376">
        <v>1.101</v>
      </c>
      <c r="BI376">
        <v>3.4950000000000001</v>
      </c>
      <c r="BJ376">
        <v>4.8440000000000003</v>
      </c>
      <c r="BK376" t="s">
        <v>62</v>
      </c>
      <c r="BL376">
        <v>0.2</v>
      </c>
      <c r="BM376">
        <v>0.48899755501222503</v>
      </c>
      <c r="BN376">
        <v>0.25407579477699399</v>
      </c>
      <c r="BO376">
        <v>7.5354523227383901</v>
      </c>
      <c r="BP376">
        <v>1.4246554981122601</v>
      </c>
      <c r="BQ376">
        <v>0.467510613284434</v>
      </c>
      <c r="BR376">
        <v>0.48899755501222503</v>
      </c>
      <c r="BS376" t="s">
        <v>104</v>
      </c>
      <c r="BT376">
        <v>1.4246554981122601</v>
      </c>
      <c r="BU376" t="s">
        <v>105</v>
      </c>
      <c r="BV376">
        <v>0.467510613284434</v>
      </c>
      <c r="BW376" t="s">
        <v>176</v>
      </c>
      <c r="BX376" s="8">
        <f>($T376*'Conversion Factors'!$B$3)/($BV376*'Conversion Factors'!$B$4)</f>
        <v>0.39018836111217259</v>
      </c>
      <c r="BY376" s="8">
        <f>($T376*'Conversion Factors'!$B$3)/($BR376*'Conversion Factors'!$B$4)</f>
        <v>0.37304317399999998</v>
      </c>
      <c r="BZ376" s="8">
        <f>($T376*'Conversion Factors'!$B$3)/($BT376*'Conversion Factors'!$B$4)</f>
        <v>0.12804302530802145</v>
      </c>
      <c r="CA376" s="8">
        <f>($U376*'Conversion Factors'!$B$3)/($BV376*'Conversion Factors'!$B$4)</f>
        <v>4.6450995370496724</v>
      </c>
      <c r="CB376" s="8">
        <f>($U376*'Conversion Factors'!$B$3)/($BR376*'Conversion Factors'!$B$4)</f>
        <v>4.4409901666666656</v>
      </c>
      <c r="CC376" s="8">
        <f>($U376*'Conversion Factors'!$B$3)/($BT376*'Conversion Factors'!$B$4)</f>
        <v>1.5243217298573977</v>
      </c>
      <c r="CD376" t="str">
        <f t="shared" si="46"/>
        <v>NO</v>
      </c>
      <c r="CE376" t="str">
        <f t="shared" si="47"/>
        <v>NO</v>
      </c>
      <c r="CF376" t="str">
        <f t="shared" si="48"/>
        <v>NO</v>
      </c>
      <c r="CG376" t="str">
        <f t="shared" si="49"/>
        <v>NO</v>
      </c>
      <c r="CH376" s="8">
        <f t="shared" si="44"/>
        <v>9.6772907021868172E-3</v>
      </c>
      <c r="CI376" t="str">
        <f t="shared" si="45"/>
        <v>NO</v>
      </c>
    </row>
    <row r="377" spans="1:87" x14ac:dyDescent="0.25">
      <c r="A377" s="2">
        <v>110046184516</v>
      </c>
      <c r="B377">
        <v>2017</v>
      </c>
      <c r="C377" t="s">
        <v>2472</v>
      </c>
      <c r="D377" t="s">
        <v>2473</v>
      </c>
      <c r="E377" t="s">
        <v>1396</v>
      </c>
      <c r="F377" t="s">
        <v>1139</v>
      </c>
      <c r="G377">
        <v>96818</v>
      </c>
      <c r="H377">
        <v>21.352499999999999</v>
      </c>
      <c r="I377">
        <v>-157.95813899999999</v>
      </c>
      <c r="J377" t="e">
        <v>#N/A</v>
      </c>
      <c r="K377" s="2">
        <v>110046184516</v>
      </c>
      <c r="L377" t="s">
        <v>93</v>
      </c>
      <c r="M377">
        <v>3731</v>
      </c>
      <c r="N377" t="s">
        <v>430</v>
      </c>
      <c r="O377" t="e">
        <v>#N/A</v>
      </c>
      <c r="P377" t="e">
        <v>#N/A</v>
      </c>
      <c r="Q377" t="e">
        <v>#N/A</v>
      </c>
      <c r="R377">
        <v>250</v>
      </c>
      <c r="S377">
        <v>11.936375999999999</v>
      </c>
      <c r="T377">
        <f t="shared" si="42"/>
        <v>4.7745503999999994E-2</v>
      </c>
      <c r="U377">
        <f t="shared" si="43"/>
        <v>0.56839885714285709</v>
      </c>
      <c r="V377">
        <v>0</v>
      </c>
      <c r="W377" t="s">
        <v>95</v>
      </c>
      <c r="X377" t="s">
        <v>96</v>
      </c>
      <c r="Y377" t="s">
        <v>96</v>
      </c>
      <c r="Z377" t="s">
        <v>2474</v>
      </c>
      <c r="AA377" t="s">
        <v>2475</v>
      </c>
      <c r="AB377" s="2">
        <v>20060000000162</v>
      </c>
      <c r="AC377" t="e">
        <v>#N/A</v>
      </c>
      <c r="AD377" t="s">
        <v>148</v>
      </c>
      <c r="AE377" t="s">
        <v>116</v>
      </c>
      <c r="AF377">
        <v>2015</v>
      </c>
      <c r="AG377" s="2">
        <v>110046184516</v>
      </c>
      <c r="AH377" s="2">
        <v>110046184516</v>
      </c>
      <c r="AL377">
        <v>2023</v>
      </c>
      <c r="AM377">
        <v>20060000000162</v>
      </c>
      <c r="AN377" t="s">
        <v>2018</v>
      </c>
      <c r="AO377">
        <v>24.48</v>
      </c>
      <c r="AP377" t="s">
        <v>101</v>
      </c>
      <c r="AQ377">
        <v>0.91800000000000004</v>
      </c>
      <c r="AR377" t="s">
        <v>102</v>
      </c>
      <c r="AS377">
        <v>0.91800000000000004</v>
      </c>
      <c r="AT377">
        <v>1.4203571399999999</v>
      </c>
      <c r="AU377" t="s">
        <v>101</v>
      </c>
      <c r="AV377" t="s">
        <v>101</v>
      </c>
      <c r="AW377" t="s">
        <v>101</v>
      </c>
      <c r="AX377" t="s">
        <v>101</v>
      </c>
      <c r="AY377" t="s">
        <v>101</v>
      </c>
      <c r="AZ377" t="s">
        <v>101</v>
      </c>
      <c r="BA377" t="s">
        <v>101</v>
      </c>
      <c r="BB377" t="s">
        <v>101</v>
      </c>
      <c r="BC377" t="s">
        <v>101</v>
      </c>
      <c r="BD377" t="s">
        <v>101</v>
      </c>
      <c r="BE377" t="s">
        <v>101</v>
      </c>
      <c r="BF377" t="s">
        <v>101</v>
      </c>
      <c r="BG377" t="s">
        <v>101</v>
      </c>
      <c r="BH377" t="s">
        <v>101</v>
      </c>
      <c r="BI377" t="s">
        <v>101</v>
      </c>
      <c r="BJ377" t="s">
        <v>101</v>
      </c>
      <c r="BK377" t="s">
        <v>101</v>
      </c>
      <c r="BL377" t="s">
        <v>101</v>
      </c>
      <c r="BM377" t="s">
        <v>101</v>
      </c>
      <c r="BN377" t="s">
        <v>101</v>
      </c>
      <c r="BO377" t="s">
        <v>101</v>
      </c>
      <c r="BP377" t="s">
        <v>101</v>
      </c>
      <c r="BQ377" t="s">
        <v>101</v>
      </c>
      <c r="BR377" t="s">
        <v>101</v>
      </c>
      <c r="BS377" t="s">
        <v>374</v>
      </c>
      <c r="BT377" t="s">
        <v>101</v>
      </c>
      <c r="BU377" t="s">
        <v>374</v>
      </c>
      <c r="BV377" t="s">
        <v>101</v>
      </c>
      <c r="BW377" t="s">
        <v>374</v>
      </c>
      <c r="BX377" t="s">
        <v>101</v>
      </c>
      <c r="BY377" t="s">
        <v>101</v>
      </c>
      <c r="BZ377" t="s">
        <v>101</v>
      </c>
      <c r="CA377" t="s">
        <v>101</v>
      </c>
      <c r="CB377" t="s">
        <v>101</v>
      </c>
      <c r="CC377" t="s">
        <v>101</v>
      </c>
      <c r="CD377" t="s">
        <v>101</v>
      </c>
      <c r="CE377" t="s">
        <v>101</v>
      </c>
      <c r="CF377" t="s">
        <v>101</v>
      </c>
      <c r="CG377" t="s">
        <v>101</v>
      </c>
      <c r="CH377" t="s">
        <v>101</v>
      </c>
      <c r="CI377" t="s">
        <v>101</v>
      </c>
    </row>
    <row r="378" spans="1:87" x14ac:dyDescent="0.25">
      <c r="A378" s="2">
        <v>110046184516</v>
      </c>
      <c r="B378">
        <v>2017</v>
      </c>
      <c r="C378" t="s">
        <v>2472</v>
      </c>
      <c r="D378" t="s">
        <v>2473</v>
      </c>
      <c r="E378" t="s">
        <v>1396</v>
      </c>
      <c r="F378" t="s">
        <v>1139</v>
      </c>
      <c r="G378">
        <v>96818</v>
      </c>
      <c r="H378">
        <v>21.352499999999999</v>
      </c>
      <c r="I378">
        <v>-157.95813899999999</v>
      </c>
      <c r="J378" t="e">
        <v>#N/A</v>
      </c>
      <c r="K378" s="2">
        <v>110046184516</v>
      </c>
      <c r="L378" t="s">
        <v>93</v>
      </c>
      <c r="M378">
        <v>3731</v>
      </c>
      <c r="N378" t="s">
        <v>430</v>
      </c>
      <c r="O378" t="e">
        <v>#N/A</v>
      </c>
      <c r="P378" t="e">
        <v>#N/A</v>
      </c>
      <c r="Q378" t="e">
        <v>#N/A</v>
      </c>
      <c r="R378">
        <v>250</v>
      </c>
      <c r="S378">
        <v>11.936375999999999</v>
      </c>
      <c r="T378">
        <f t="shared" si="42"/>
        <v>4.7745503999999994E-2</v>
      </c>
      <c r="U378">
        <f t="shared" si="43"/>
        <v>0.56839885714285709</v>
      </c>
      <c r="V378">
        <v>0</v>
      </c>
      <c r="W378" t="s">
        <v>95</v>
      </c>
      <c r="X378" t="s">
        <v>96</v>
      </c>
      <c r="Y378" t="s">
        <v>96</v>
      </c>
      <c r="Z378" t="s">
        <v>2474</v>
      </c>
      <c r="AA378" t="s">
        <v>2475</v>
      </c>
      <c r="AB378" s="2">
        <v>20060000000162</v>
      </c>
      <c r="AC378" t="e">
        <v>#N/A</v>
      </c>
      <c r="AD378" t="s">
        <v>148</v>
      </c>
      <c r="AE378" t="s">
        <v>116</v>
      </c>
      <c r="AF378">
        <v>2015</v>
      </c>
      <c r="AG378" s="2">
        <v>110046184516</v>
      </c>
      <c r="AH378" s="2">
        <v>110046184516</v>
      </c>
      <c r="AL378">
        <v>2023</v>
      </c>
      <c r="AM378">
        <v>20060000000162</v>
      </c>
      <c r="AN378" t="s">
        <v>2018</v>
      </c>
      <c r="AO378">
        <v>24.48</v>
      </c>
      <c r="AP378" t="s">
        <v>101</v>
      </c>
      <c r="AQ378">
        <v>0.91800000000000004</v>
      </c>
      <c r="AR378" t="s">
        <v>102</v>
      </c>
      <c r="AS378">
        <v>0.91800000000000004</v>
      </c>
      <c r="AT378">
        <v>1.4203571399999999</v>
      </c>
      <c r="AU378" t="s">
        <v>101</v>
      </c>
      <c r="AV378" t="s">
        <v>101</v>
      </c>
      <c r="AW378" t="s">
        <v>101</v>
      </c>
      <c r="AX378" t="s">
        <v>101</v>
      </c>
      <c r="AY378" t="s">
        <v>101</v>
      </c>
      <c r="AZ378" t="s">
        <v>101</v>
      </c>
      <c r="BA378" t="s">
        <v>101</v>
      </c>
      <c r="BB378" t="s">
        <v>101</v>
      </c>
      <c r="BC378" t="s">
        <v>101</v>
      </c>
      <c r="BD378" t="s">
        <v>101</v>
      </c>
      <c r="BE378" t="s">
        <v>101</v>
      </c>
      <c r="BF378" t="s">
        <v>101</v>
      </c>
      <c r="BG378" t="s">
        <v>101</v>
      </c>
      <c r="BH378" t="s">
        <v>101</v>
      </c>
      <c r="BI378" t="s">
        <v>101</v>
      </c>
      <c r="BJ378" t="s">
        <v>101</v>
      </c>
      <c r="BK378" t="s">
        <v>101</v>
      </c>
      <c r="BL378" t="s">
        <v>101</v>
      </c>
      <c r="BM378" t="s">
        <v>101</v>
      </c>
      <c r="BN378" t="s">
        <v>101</v>
      </c>
      <c r="BO378" t="s">
        <v>101</v>
      </c>
      <c r="BP378" t="s">
        <v>101</v>
      </c>
      <c r="BQ378" t="s">
        <v>101</v>
      </c>
      <c r="BR378" t="s">
        <v>101</v>
      </c>
      <c r="BS378" t="s">
        <v>374</v>
      </c>
      <c r="BT378" t="s">
        <v>101</v>
      </c>
      <c r="BU378" t="s">
        <v>374</v>
      </c>
      <c r="BV378" t="s">
        <v>101</v>
      </c>
      <c r="BW378" t="s">
        <v>374</v>
      </c>
      <c r="BX378" t="s">
        <v>101</v>
      </c>
      <c r="BY378" t="s">
        <v>101</v>
      </c>
      <c r="BZ378" t="s">
        <v>101</v>
      </c>
      <c r="CA378" t="s">
        <v>101</v>
      </c>
      <c r="CB378" t="s">
        <v>101</v>
      </c>
      <c r="CC378" t="s">
        <v>101</v>
      </c>
      <c r="CD378" t="s">
        <v>101</v>
      </c>
      <c r="CE378" t="s">
        <v>101</v>
      </c>
      <c r="CF378" t="s">
        <v>101</v>
      </c>
      <c r="CG378" t="s">
        <v>101</v>
      </c>
      <c r="CH378" t="s">
        <v>101</v>
      </c>
      <c r="CI378" t="s">
        <v>101</v>
      </c>
    </row>
    <row r="379" spans="1:87" x14ac:dyDescent="0.25">
      <c r="A379" s="2">
        <v>110046184516</v>
      </c>
      <c r="B379">
        <v>2018</v>
      </c>
      <c r="C379" t="s">
        <v>2472</v>
      </c>
      <c r="D379" t="s">
        <v>2473</v>
      </c>
      <c r="E379" t="s">
        <v>1396</v>
      </c>
      <c r="F379" t="s">
        <v>1139</v>
      </c>
      <c r="G379">
        <v>96818</v>
      </c>
      <c r="H379">
        <v>21.352499999999999</v>
      </c>
      <c r="I379">
        <v>-157.95813899999999</v>
      </c>
      <c r="J379" t="e">
        <v>#N/A</v>
      </c>
      <c r="K379" s="2">
        <v>110046184516</v>
      </c>
      <c r="L379" t="s">
        <v>93</v>
      </c>
      <c r="M379">
        <v>3731</v>
      </c>
      <c r="N379" t="s">
        <v>430</v>
      </c>
      <c r="O379" t="e">
        <v>#N/A</v>
      </c>
      <c r="P379" t="e">
        <v>#N/A</v>
      </c>
      <c r="Q379" t="e">
        <v>#N/A</v>
      </c>
      <c r="R379">
        <v>250</v>
      </c>
      <c r="S379">
        <v>11.936375999999999</v>
      </c>
      <c r="T379">
        <f t="shared" si="42"/>
        <v>4.7745503999999994E-2</v>
      </c>
      <c r="U379">
        <f t="shared" si="43"/>
        <v>0.56839885714285709</v>
      </c>
      <c r="V379">
        <v>0</v>
      </c>
      <c r="W379" t="s">
        <v>95</v>
      </c>
      <c r="X379" t="s">
        <v>96</v>
      </c>
      <c r="Y379" t="s">
        <v>96</v>
      </c>
      <c r="Z379" t="s">
        <v>2474</v>
      </c>
      <c r="AA379" t="s">
        <v>2475</v>
      </c>
      <c r="AB379" s="2">
        <v>20060000000162</v>
      </c>
      <c r="AC379" t="e">
        <v>#N/A</v>
      </c>
      <c r="AD379" t="s">
        <v>148</v>
      </c>
      <c r="AE379" t="s">
        <v>116</v>
      </c>
      <c r="AF379">
        <v>2015</v>
      </c>
      <c r="AG379" s="2">
        <v>110046184516</v>
      </c>
      <c r="AH379" s="2">
        <v>110046184516</v>
      </c>
      <c r="AL379">
        <v>2023</v>
      </c>
      <c r="AM379">
        <v>20060000000162</v>
      </c>
      <c r="AN379" t="s">
        <v>2018</v>
      </c>
      <c r="AO379">
        <v>24.48</v>
      </c>
      <c r="AP379" t="s">
        <v>101</v>
      </c>
      <c r="AQ379">
        <v>0.91800000000000004</v>
      </c>
      <c r="AR379" t="s">
        <v>102</v>
      </c>
      <c r="AS379">
        <v>0.91800000000000004</v>
      </c>
      <c r="AT379">
        <v>1.4203571399999999</v>
      </c>
      <c r="AU379" t="s">
        <v>101</v>
      </c>
      <c r="AV379" t="s">
        <v>101</v>
      </c>
      <c r="AW379" t="s">
        <v>101</v>
      </c>
      <c r="AX379" t="s">
        <v>101</v>
      </c>
      <c r="AY379" t="s">
        <v>101</v>
      </c>
      <c r="AZ379" t="s">
        <v>101</v>
      </c>
      <c r="BA379" t="s">
        <v>101</v>
      </c>
      <c r="BB379" t="s">
        <v>101</v>
      </c>
      <c r="BC379" t="s">
        <v>101</v>
      </c>
      <c r="BD379" t="s">
        <v>101</v>
      </c>
      <c r="BE379" t="s">
        <v>101</v>
      </c>
      <c r="BF379" t="s">
        <v>101</v>
      </c>
      <c r="BG379" t="s">
        <v>101</v>
      </c>
      <c r="BH379" t="s">
        <v>101</v>
      </c>
      <c r="BI379" t="s">
        <v>101</v>
      </c>
      <c r="BJ379" t="s">
        <v>101</v>
      </c>
      <c r="BK379" t="s">
        <v>101</v>
      </c>
      <c r="BL379" t="s">
        <v>101</v>
      </c>
      <c r="BM379" t="s">
        <v>101</v>
      </c>
      <c r="BN379" t="s">
        <v>101</v>
      </c>
      <c r="BO379" t="s">
        <v>101</v>
      </c>
      <c r="BP379" t="s">
        <v>101</v>
      </c>
      <c r="BQ379" t="s">
        <v>101</v>
      </c>
      <c r="BR379" t="s">
        <v>101</v>
      </c>
      <c r="BS379" t="s">
        <v>374</v>
      </c>
      <c r="BT379" t="s">
        <v>101</v>
      </c>
      <c r="BU379" t="s">
        <v>374</v>
      </c>
      <c r="BV379" t="s">
        <v>101</v>
      </c>
      <c r="BW379" t="s">
        <v>374</v>
      </c>
      <c r="BX379" t="s">
        <v>101</v>
      </c>
      <c r="BY379" t="s">
        <v>101</v>
      </c>
      <c r="BZ379" t="s">
        <v>101</v>
      </c>
      <c r="CA379" t="s">
        <v>101</v>
      </c>
      <c r="CB379" t="s">
        <v>101</v>
      </c>
      <c r="CC379" t="s">
        <v>101</v>
      </c>
      <c r="CD379" t="s">
        <v>101</v>
      </c>
      <c r="CE379" t="s">
        <v>101</v>
      </c>
      <c r="CF379" t="s">
        <v>101</v>
      </c>
      <c r="CG379" t="s">
        <v>101</v>
      </c>
      <c r="CH379" t="s">
        <v>101</v>
      </c>
      <c r="CI379" t="s">
        <v>101</v>
      </c>
    </row>
    <row r="380" spans="1:87" x14ac:dyDescent="0.25">
      <c r="A380" s="2">
        <v>110046299778</v>
      </c>
      <c r="B380">
        <v>2017</v>
      </c>
      <c r="C380" t="s">
        <v>2476</v>
      </c>
      <c r="D380" t="s">
        <v>2477</v>
      </c>
      <c r="E380" t="s">
        <v>1004</v>
      </c>
      <c r="F380" t="s">
        <v>259</v>
      </c>
      <c r="G380">
        <v>42276</v>
      </c>
      <c r="H380">
        <v>36.982500000000002</v>
      </c>
      <c r="I380">
        <v>-86.78</v>
      </c>
      <c r="J380" t="e">
        <v>#N/A</v>
      </c>
      <c r="K380" s="2">
        <v>110046299778</v>
      </c>
      <c r="L380" t="s">
        <v>93</v>
      </c>
      <c r="M380">
        <v>3532</v>
      </c>
      <c r="N380" t="s">
        <v>2478</v>
      </c>
      <c r="O380" t="e">
        <v>#N/A</v>
      </c>
      <c r="P380" t="e">
        <v>#N/A</v>
      </c>
      <c r="Q380" t="e">
        <v>#N/A</v>
      </c>
      <c r="R380">
        <v>250</v>
      </c>
      <c r="S380">
        <v>2.7251999999999998E-2</v>
      </c>
      <c r="T380">
        <f t="shared" si="42"/>
        <v>1.09008E-4</v>
      </c>
      <c r="U380">
        <f t="shared" si="43"/>
        <v>1.2977142857142857E-3</v>
      </c>
      <c r="V380">
        <v>0</v>
      </c>
      <c r="W380" t="s">
        <v>95</v>
      </c>
      <c r="X380" t="s">
        <v>96</v>
      </c>
      <c r="Y380" t="s">
        <v>96</v>
      </c>
      <c r="Z380" t="s">
        <v>2479</v>
      </c>
      <c r="AA380" t="s">
        <v>2480</v>
      </c>
      <c r="AB380" s="2">
        <v>5110003000734</v>
      </c>
      <c r="AC380" t="e">
        <v>#N/A</v>
      </c>
      <c r="AD380" t="e">
        <v>#N/A</v>
      </c>
      <c r="AE380" t="e">
        <v>#N/A</v>
      </c>
      <c r="AF380">
        <v>2015</v>
      </c>
      <c r="AG380" s="2">
        <v>110046299778</v>
      </c>
      <c r="AH380" s="2">
        <v>110046299778</v>
      </c>
      <c r="AL380">
        <v>2023</v>
      </c>
      <c r="AM380" s="1" t="s">
        <v>2481</v>
      </c>
      <c r="AN380" t="s">
        <v>2480</v>
      </c>
      <c r="AO380" t="s">
        <v>101</v>
      </c>
      <c r="AP380" t="s">
        <v>101</v>
      </c>
      <c r="AQ380" t="s">
        <v>101</v>
      </c>
      <c r="AR380" t="s">
        <v>102</v>
      </c>
      <c r="AS380" t="s">
        <v>101</v>
      </c>
      <c r="AT380" t="s">
        <v>101</v>
      </c>
      <c r="AU380">
        <v>11631003</v>
      </c>
      <c r="AV380" t="s">
        <v>101</v>
      </c>
      <c r="AW380">
        <v>1</v>
      </c>
      <c r="AX380">
        <v>1.94</v>
      </c>
      <c r="AY380">
        <v>7.1520000000000001</v>
      </c>
      <c r="AZ380">
        <v>15.999000000000001</v>
      </c>
      <c r="BA380">
        <v>5.38</v>
      </c>
      <c r="BB380">
        <v>2.7410000000000001</v>
      </c>
      <c r="BC380">
        <v>2.262</v>
      </c>
      <c r="BD380">
        <v>1.391</v>
      </c>
      <c r="BE380">
        <v>0.879</v>
      </c>
      <c r="BF380">
        <v>0.54600000000000004</v>
      </c>
      <c r="BG380">
        <v>0.71699999999999997</v>
      </c>
      <c r="BH380">
        <v>0.78400000000000003</v>
      </c>
      <c r="BI380">
        <v>1.484</v>
      </c>
      <c r="BJ380">
        <v>3.3290000000000002</v>
      </c>
      <c r="BK380" t="s">
        <v>62</v>
      </c>
      <c r="BL380">
        <v>0.54600000000000004</v>
      </c>
      <c r="BM380">
        <v>1.3349633251833699</v>
      </c>
      <c r="BN380">
        <v>0.71858618741894598</v>
      </c>
      <c r="BO380">
        <v>4.74327628361858</v>
      </c>
      <c r="BP380">
        <v>2.0316965191660299</v>
      </c>
      <c r="BQ380">
        <v>-1</v>
      </c>
      <c r="BR380">
        <v>1.3349633251833699</v>
      </c>
      <c r="BS380" t="s">
        <v>104</v>
      </c>
      <c r="BT380">
        <v>2.0316965191660299</v>
      </c>
      <c r="BU380" t="s">
        <v>105</v>
      </c>
      <c r="BV380">
        <v>0.71858618741894598</v>
      </c>
      <c r="BW380" t="s">
        <v>106</v>
      </c>
      <c r="BX380" s="8">
        <f>($T380*'Conversion Factors'!$B$3)/($BV380*'Conversion Factors'!$B$4)</f>
        <v>0.15169787829006348</v>
      </c>
      <c r="BY380" s="8">
        <f>($T380*'Conversion Factors'!$B$3)/($BR380*'Conversion Factors'!$B$4)</f>
        <v>8.1656175824176072E-2</v>
      </c>
      <c r="BZ380" s="8">
        <f>($T380*'Conversion Factors'!$B$3)/($BT380*'Conversion Factors'!$B$4)</f>
        <v>5.3653682511965693E-2</v>
      </c>
      <c r="CA380" s="8">
        <f>($U380*'Conversion Factors'!$B$3)/($BV380*'Conversion Factors'!$B$4)</f>
        <v>1.8059271225007556</v>
      </c>
      <c r="CB380" s="8">
        <f>($U380*'Conversion Factors'!$B$3)/($BR380*'Conversion Factors'!$B$4)</f>
        <v>0.97209733124019138</v>
      </c>
      <c r="CC380" s="8">
        <f>($U380*'Conversion Factors'!$B$3)/($BT380*'Conversion Factors'!$B$4)</f>
        <v>0.63873431561863925</v>
      </c>
      <c r="CD380" t="str">
        <f t="shared" si="46"/>
        <v>NO</v>
      </c>
      <c r="CE380" t="str">
        <f t="shared" si="47"/>
        <v>NO</v>
      </c>
      <c r="CF380" t="str">
        <f t="shared" si="48"/>
        <v>NO</v>
      </c>
      <c r="CG380" t="str">
        <f t="shared" si="49"/>
        <v>NO</v>
      </c>
      <c r="CH380" s="8">
        <f t="shared" si="44"/>
        <v>3.7623481718765742E-3</v>
      </c>
      <c r="CI380" t="str">
        <f t="shared" si="45"/>
        <v>NO</v>
      </c>
    </row>
    <row r="381" spans="1:87" x14ac:dyDescent="0.25">
      <c r="A381" s="2">
        <v>110054272210</v>
      </c>
      <c r="B381">
        <v>2022</v>
      </c>
      <c r="C381" t="s">
        <v>2482</v>
      </c>
      <c r="D381" t="s">
        <v>2483</v>
      </c>
      <c r="E381" t="s">
        <v>889</v>
      </c>
      <c r="F381" t="s">
        <v>455</v>
      </c>
      <c r="G381">
        <v>96021</v>
      </c>
      <c r="H381">
        <v>39.915689999999998</v>
      </c>
      <c r="I381">
        <v>-122.10365</v>
      </c>
      <c r="J381" t="e">
        <v>#N/A</v>
      </c>
      <c r="K381" s="2">
        <v>110054272210</v>
      </c>
      <c r="L381" t="s">
        <v>379</v>
      </c>
      <c r="M381">
        <v>2033</v>
      </c>
      <c r="N381" t="s">
        <v>2484</v>
      </c>
      <c r="O381" t="e">
        <v>#N/A</v>
      </c>
      <c r="P381" t="e">
        <v>#N/A</v>
      </c>
      <c r="Q381" t="e">
        <v>#N/A</v>
      </c>
      <c r="R381">
        <v>250</v>
      </c>
      <c r="S381">
        <v>1.756584183</v>
      </c>
      <c r="T381">
        <f t="shared" si="42"/>
        <v>7.0263367319999999E-3</v>
      </c>
      <c r="U381">
        <f t="shared" si="43"/>
        <v>8.3646865857142857E-2</v>
      </c>
      <c r="V381">
        <v>0</v>
      </c>
      <c r="W381" t="s">
        <v>95</v>
      </c>
      <c r="X381" t="s">
        <v>96</v>
      </c>
      <c r="Y381" t="s">
        <v>96</v>
      </c>
      <c r="Z381" t="s">
        <v>2485</v>
      </c>
      <c r="AA381" t="s">
        <v>891</v>
      </c>
      <c r="AB381" s="2">
        <v>18020157005902</v>
      </c>
      <c r="AC381" t="e">
        <v>#N/A</v>
      </c>
      <c r="AD381" t="s">
        <v>115</v>
      </c>
      <c r="AE381" t="s">
        <v>116</v>
      </c>
      <c r="AF381">
        <v>2021</v>
      </c>
      <c r="AG381" s="2">
        <v>110054272210</v>
      </c>
      <c r="AH381" s="2">
        <v>110054272210</v>
      </c>
      <c r="AL381">
        <v>2023</v>
      </c>
      <c r="AM381">
        <v>18020157005902</v>
      </c>
      <c r="AN381" t="s">
        <v>891</v>
      </c>
      <c r="AO381">
        <v>0.75</v>
      </c>
      <c r="AP381">
        <v>0.75</v>
      </c>
      <c r="AQ381">
        <v>0.43016666666666697</v>
      </c>
      <c r="AR381" t="s">
        <v>102</v>
      </c>
      <c r="AS381">
        <v>0.75</v>
      </c>
      <c r="AT381">
        <v>1.1604224999999999</v>
      </c>
      <c r="AU381">
        <v>12074486</v>
      </c>
      <c r="AV381" t="s">
        <v>892</v>
      </c>
      <c r="AW381">
        <v>7</v>
      </c>
      <c r="AX381">
        <v>16024.578</v>
      </c>
      <c r="AY381">
        <v>20377.737000000001</v>
      </c>
      <c r="AZ381">
        <v>25468.116999999998</v>
      </c>
      <c r="BA381">
        <v>27044.008000000002</v>
      </c>
      <c r="BB381">
        <v>17680.417000000001</v>
      </c>
      <c r="BC381">
        <v>19036.948</v>
      </c>
      <c r="BD381">
        <v>15785.87</v>
      </c>
      <c r="BE381">
        <v>13863.441999999999</v>
      </c>
      <c r="BF381">
        <v>12205.612999999999</v>
      </c>
      <c r="BG381">
        <v>8746.0570000000007</v>
      </c>
      <c r="BH381">
        <v>7168.4709999999995</v>
      </c>
      <c r="BI381">
        <v>10062.698</v>
      </c>
      <c r="BJ381">
        <v>13479.133</v>
      </c>
      <c r="BK381" t="s">
        <v>64</v>
      </c>
      <c r="BL381">
        <v>7168.4709999999995</v>
      </c>
      <c r="BM381">
        <v>17526.8239608802</v>
      </c>
      <c r="BN381">
        <v>13172.693530480399</v>
      </c>
      <c r="BO381">
        <v>39179.897310513501</v>
      </c>
      <c r="BP381">
        <v>32649.513904909101</v>
      </c>
      <c r="BQ381">
        <v>2.83721882640587</v>
      </c>
      <c r="BR381">
        <v>17526.8239608802</v>
      </c>
      <c r="BS381" t="s">
        <v>104</v>
      </c>
      <c r="BT381">
        <v>32649.513904909101</v>
      </c>
      <c r="BU381" t="s">
        <v>105</v>
      </c>
      <c r="BV381">
        <v>13172.693530480399</v>
      </c>
      <c r="BW381" t="s">
        <v>106</v>
      </c>
      <c r="BX381" s="8">
        <f>($T381*'Conversion Factors'!$B$3)/($BV381*'Conversion Factors'!$B$4)</f>
        <v>5.3340167033733108E-4</v>
      </c>
      <c r="BY381" s="8">
        <f>($T381*'Conversion Factors'!$B$3)/($BR381*'Conversion Factors'!$B$4)</f>
        <v>4.0089047209481619E-4</v>
      </c>
      <c r="BZ381" s="8">
        <f>($T381*'Conversion Factors'!$B$3)/($BT381*'Conversion Factors'!$B$4)</f>
        <v>2.1520494156403158E-4</v>
      </c>
      <c r="CA381" s="8">
        <f>($U381*'Conversion Factors'!$B$3)/($BV381*'Conversion Factors'!$B$4)</f>
        <v>6.3500198849682265E-3</v>
      </c>
      <c r="CB381" s="8">
        <f>($U381*'Conversion Factors'!$B$3)/($BR381*'Conversion Factors'!$B$4)</f>
        <v>4.7725056201763831E-3</v>
      </c>
      <c r="CC381" s="8">
        <f>($U381*'Conversion Factors'!$B$3)/($BT381*'Conversion Factors'!$B$4)</f>
        <v>2.5619635900479953E-3</v>
      </c>
      <c r="CD381" t="str">
        <f t="shared" si="46"/>
        <v>NO</v>
      </c>
      <c r="CE381" t="str">
        <f t="shared" si="47"/>
        <v>NO</v>
      </c>
      <c r="CF381" t="str">
        <f t="shared" si="48"/>
        <v>NO</v>
      </c>
      <c r="CG381" t="str">
        <f t="shared" si="49"/>
        <v>NO</v>
      </c>
      <c r="CH381" s="8">
        <f t="shared" si="44"/>
        <v>1.3229208093683805E-5</v>
      </c>
      <c r="CI381" t="str">
        <f t="shared" si="45"/>
        <v>NO</v>
      </c>
    </row>
    <row r="382" spans="1:87" x14ac:dyDescent="0.25">
      <c r="A382" s="2">
        <v>110054612558</v>
      </c>
      <c r="B382">
        <v>2016</v>
      </c>
      <c r="C382" t="s">
        <v>2486</v>
      </c>
      <c r="D382" t="s">
        <v>2487</v>
      </c>
      <c r="E382" t="s">
        <v>2488</v>
      </c>
      <c r="F382" t="s">
        <v>341</v>
      </c>
      <c r="G382">
        <v>63353</v>
      </c>
      <c r="H382">
        <v>39.423425000000002</v>
      </c>
      <c r="I382">
        <v>-91.025666000000001</v>
      </c>
      <c r="J382" t="e">
        <v>#N/A</v>
      </c>
      <c r="K382" s="2">
        <v>110054612558</v>
      </c>
      <c r="L382" t="s">
        <v>93</v>
      </c>
      <c r="M382">
        <v>2869</v>
      </c>
      <c r="N382" t="s">
        <v>124</v>
      </c>
      <c r="O382" t="e">
        <v>#N/A</v>
      </c>
      <c r="P382" t="e">
        <v>#N/A</v>
      </c>
      <c r="Q382" t="e">
        <v>#N/A</v>
      </c>
      <c r="R382">
        <v>250</v>
      </c>
      <c r="S382">
        <v>7.4489795999999997E-2</v>
      </c>
      <c r="T382">
        <f t="shared" si="42"/>
        <v>2.9795918400000001E-4</v>
      </c>
      <c r="U382">
        <f t="shared" si="43"/>
        <v>3.5471331428571428E-3</v>
      </c>
      <c r="V382">
        <v>0</v>
      </c>
      <c r="W382" t="s">
        <v>95</v>
      </c>
      <c r="X382" t="s">
        <v>96</v>
      </c>
      <c r="Y382" t="s">
        <v>96</v>
      </c>
      <c r="Z382" t="s">
        <v>2489</v>
      </c>
      <c r="AA382" t="s">
        <v>2490</v>
      </c>
      <c r="AB382" s="2">
        <v>7110004000345</v>
      </c>
      <c r="AC382" t="e">
        <v>#N/A</v>
      </c>
      <c r="AD382" t="s">
        <v>148</v>
      </c>
      <c r="AE382" t="s">
        <v>116</v>
      </c>
      <c r="AF382">
        <v>2015</v>
      </c>
      <c r="AG382" s="2">
        <v>110054612558</v>
      </c>
      <c r="AH382" s="2">
        <v>110054612558</v>
      </c>
      <c r="AL382">
        <v>2023</v>
      </c>
      <c r="AM382" s="1" t="s">
        <v>2491</v>
      </c>
      <c r="AN382" t="s">
        <v>2490</v>
      </c>
      <c r="AO382" t="s">
        <v>101</v>
      </c>
      <c r="AP382" t="s">
        <v>101</v>
      </c>
      <c r="AQ382">
        <v>1.08952222222222E-2</v>
      </c>
      <c r="AR382" t="s">
        <v>102</v>
      </c>
      <c r="AS382">
        <v>1.08952222222222E-2</v>
      </c>
      <c r="AT382">
        <v>1.6857414678888901E-2</v>
      </c>
      <c r="AU382">
        <v>2931679</v>
      </c>
      <c r="AV382" t="s">
        <v>1158</v>
      </c>
      <c r="AW382">
        <v>4</v>
      </c>
      <c r="AX382">
        <v>41.432000000000002</v>
      </c>
      <c r="AY382">
        <v>31.965</v>
      </c>
      <c r="AZ382">
        <v>53.337000000000003</v>
      </c>
      <c r="BA382">
        <v>221.79</v>
      </c>
      <c r="BB382">
        <v>90.941999999999993</v>
      </c>
      <c r="BC382">
        <v>55.593000000000004</v>
      </c>
      <c r="BD382">
        <v>32.612000000000002</v>
      </c>
      <c r="BE382">
        <v>22.622</v>
      </c>
      <c r="BF382">
        <v>13.407999999999999</v>
      </c>
      <c r="BG382">
        <v>15.795999999999999</v>
      </c>
      <c r="BH382">
        <v>11.914999999999999</v>
      </c>
      <c r="BI382">
        <v>32.201000000000001</v>
      </c>
      <c r="BJ382">
        <v>35.313000000000002</v>
      </c>
      <c r="BK382" t="s">
        <v>64</v>
      </c>
      <c r="BL382">
        <v>11.914999999999999</v>
      </c>
      <c r="BM382">
        <v>29.1320293398533</v>
      </c>
      <c r="BN382">
        <v>17.478718918918901</v>
      </c>
      <c r="BO382">
        <v>101.300733496333</v>
      </c>
      <c r="BP382">
        <v>50.3289028292551</v>
      </c>
      <c r="BQ382">
        <v>4.1216172809019298E-2</v>
      </c>
      <c r="BR382">
        <v>29.1320293398533</v>
      </c>
      <c r="BS382" t="s">
        <v>104</v>
      </c>
      <c r="BT382">
        <v>50.3289028292551</v>
      </c>
      <c r="BU382" t="s">
        <v>105</v>
      </c>
      <c r="BV382">
        <v>17.478718918918901</v>
      </c>
      <c r="BW382" t="s">
        <v>106</v>
      </c>
      <c r="BX382" s="8">
        <f>($T382*'Conversion Factors'!$B$3)/($BV382*'Conversion Factors'!$B$4)</f>
        <v>1.7046969253421092E-2</v>
      </c>
      <c r="BY382" s="8">
        <f>($T382*'Conversion Factors'!$B$3)/($BR382*'Conversion Factors'!$B$4)</f>
        <v>1.0227889740327319E-2</v>
      </c>
      <c r="BZ382" s="8">
        <f>($T382*'Conversion Factors'!$B$3)/($BT382*'Conversion Factors'!$B$4)</f>
        <v>5.9202400062415587E-3</v>
      </c>
      <c r="CA382" s="8">
        <f>($U382*'Conversion Factors'!$B$3)/($BV382*'Conversion Factors'!$B$4)</f>
        <v>0.20294011015977487</v>
      </c>
      <c r="CB382" s="8">
        <f>($U382*'Conversion Factors'!$B$3)/($BR382*'Conversion Factors'!$B$4)</f>
        <v>0.12176059214675378</v>
      </c>
      <c r="CC382" s="8">
        <f>($U382*'Conversion Factors'!$B$3)/($BT382*'Conversion Factors'!$B$4)</f>
        <v>7.0479047693351893E-2</v>
      </c>
      <c r="CD382" t="str">
        <f t="shared" si="46"/>
        <v>NO</v>
      </c>
      <c r="CE382" t="str">
        <f t="shared" si="47"/>
        <v>NO</v>
      </c>
      <c r="CF382" t="str">
        <f t="shared" si="48"/>
        <v>NO</v>
      </c>
      <c r="CG382" t="str">
        <f t="shared" si="49"/>
        <v>NO</v>
      </c>
      <c r="CH382" s="8">
        <f t="shared" si="44"/>
        <v>4.2279189616619762E-4</v>
      </c>
      <c r="CI382" t="str">
        <f t="shared" si="45"/>
        <v>NO</v>
      </c>
    </row>
    <row r="383" spans="1:87" x14ac:dyDescent="0.25">
      <c r="A383" s="2">
        <v>110054919406</v>
      </c>
      <c r="B383">
        <v>2023</v>
      </c>
      <c r="C383" t="s">
        <v>2492</v>
      </c>
      <c r="D383" t="s">
        <v>2493</v>
      </c>
      <c r="E383" t="s">
        <v>2494</v>
      </c>
      <c r="F383" t="s">
        <v>1247</v>
      </c>
      <c r="G383">
        <v>22610</v>
      </c>
      <c r="H383">
        <v>38.814979999999998</v>
      </c>
      <c r="I383">
        <v>-78.2834</v>
      </c>
      <c r="J383" t="e">
        <v>#N/A</v>
      </c>
      <c r="K383" s="2">
        <v>110054919406</v>
      </c>
      <c r="L383" t="s">
        <v>848</v>
      </c>
      <c r="M383">
        <v>4953</v>
      </c>
      <c r="N383" t="s">
        <v>380</v>
      </c>
      <c r="O383" t="e">
        <v>#N/A</v>
      </c>
      <c r="P383" t="e">
        <v>#N/A</v>
      </c>
      <c r="Q383" t="e">
        <v>#N/A</v>
      </c>
      <c r="R383">
        <v>250</v>
      </c>
      <c r="S383">
        <v>9.2350309999999994E-3</v>
      </c>
      <c r="T383">
        <f t="shared" si="42"/>
        <v>3.6940123999999994E-5</v>
      </c>
      <c r="U383">
        <f t="shared" si="43"/>
        <v>4.3976338095238094E-4</v>
      </c>
      <c r="V383">
        <v>0</v>
      </c>
      <c r="W383" t="s">
        <v>95</v>
      </c>
      <c r="X383" t="s">
        <v>96</v>
      </c>
      <c r="Y383" t="s">
        <v>96</v>
      </c>
      <c r="Z383" t="s">
        <v>2495</v>
      </c>
      <c r="AA383" t="s">
        <v>2496</v>
      </c>
      <c r="AB383" s="2" t="e">
        <v>#N/A</v>
      </c>
      <c r="AC383" t="e">
        <v>#N/A</v>
      </c>
      <c r="AD383" t="s">
        <v>115</v>
      </c>
      <c r="AE383" t="s">
        <v>116</v>
      </c>
      <c r="AF383">
        <v>2021</v>
      </c>
      <c r="AG383" s="2">
        <v>110054919406</v>
      </c>
      <c r="AH383" s="2" t="s">
        <v>101</v>
      </c>
      <c r="AI383" t="s">
        <v>101</v>
      </c>
      <c r="AJ383" t="s">
        <v>101</v>
      </c>
      <c r="AK383" t="s">
        <v>101</v>
      </c>
      <c r="AL383" t="s">
        <v>101</v>
      </c>
      <c r="AM383" t="s">
        <v>101</v>
      </c>
      <c r="AN383" t="s">
        <v>101</v>
      </c>
      <c r="AO383" t="s">
        <v>101</v>
      </c>
      <c r="AP383" t="s">
        <v>101</v>
      </c>
      <c r="AQ383" t="s">
        <v>101</v>
      </c>
      <c r="AR383" t="s">
        <v>101</v>
      </c>
      <c r="AS383" t="s">
        <v>101</v>
      </c>
      <c r="AT383" t="s">
        <v>101</v>
      </c>
      <c r="AU383" t="s">
        <v>101</v>
      </c>
      <c r="AV383" t="s">
        <v>101</v>
      </c>
      <c r="AW383" t="s">
        <v>101</v>
      </c>
      <c r="AX383" t="s">
        <v>101</v>
      </c>
      <c r="AY383" t="s">
        <v>101</v>
      </c>
      <c r="AZ383" t="s">
        <v>101</v>
      </c>
      <c r="BA383" t="s">
        <v>101</v>
      </c>
      <c r="BB383" t="s">
        <v>101</v>
      </c>
      <c r="BC383" t="s">
        <v>101</v>
      </c>
      <c r="BD383" t="s">
        <v>101</v>
      </c>
      <c r="BE383" t="s">
        <v>101</v>
      </c>
      <c r="BF383" t="s">
        <v>101</v>
      </c>
      <c r="BG383" t="s">
        <v>101</v>
      </c>
      <c r="BH383" t="s">
        <v>101</v>
      </c>
      <c r="BI383" t="s">
        <v>101</v>
      </c>
      <c r="BJ383" t="s">
        <v>101</v>
      </c>
      <c r="BK383" t="s">
        <v>101</v>
      </c>
      <c r="BL383" t="s">
        <v>101</v>
      </c>
      <c r="BM383" t="s">
        <v>101</v>
      </c>
      <c r="BN383" t="s">
        <v>101</v>
      </c>
      <c r="BO383" t="s">
        <v>101</v>
      </c>
      <c r="BP383" t="s">
        <v>101</v>
      </c>
      <c r="BQ383" t="s">
        <v>101</v>
      </c>
      <c r="BR383" t="s">
        <v>101</v>
      </c>
      <c r="BS383" t="s">
        <v>1216</v>
      </c>
      <c r="BT383" t="s">
        <v>101</v>
      </c>
      <c r="BU383" t="s">
        <v>101</v>
      </c>
      <c r="BV383" t="s">
        <v>101</v>
      </c>
      <c r="BW383" t="s">
        <v>1216</v>
      </c>
      <c r="BX383" t="s">
        <v>101</v>
      </c>
      <c r="BY383" t="s">
        <v>101</v>
      </c>
      <c r="BZ383" t="s">
        <v>101</v>
      </c>
      <c r="CA383" t="s">
        <v>101</v>
      </c>
      <c r="CB383" t="s">
        <v>101</v>
      </c>
      <c r="CC383" t="s">
        <v>101</v>
      </c>
      <c r="CD383" t="s">
        <v>101</v>
      </c>
      <c r="CE383" t="s">
        <v>101</v>
      </c>
      <c r="CF383" t="s">
        <v>101</v>
      </c>
      <c r="CG383" t="s">
        <v>101</v>
      </c>
      <c r="CH383" t="s">
        <v>101</v>
      </c>
      <c r="CI383" t="s">
        <v>101</v>
      </c>
    </row>
    <row r="384" spans="1:87" x14ac:dyDescent="0.25">
      <c r="A384" s="2">
        <v>110055043705</v>
      </c>
      <c r="B384">
        <v>2018</v>
      </c>
      <c r="C384" t="s">
        <v>2497</v>
      </c>
      <c r="D384" t="s">
        <v>2498</v>
      </c>
      <c r="E384" t="s">
        <v>2499</v>
      </c>
      <c r="F384" t="s">
        <v>259</v>
      </c>
      <c r="G384">
        <v>41080</v>
      </c>
      <c r="H384">
        <v>39.00703</v>
      </c>
      <c r="I384">
        <v>-84.841210000000004</v>
      </c>
      <c r="J384" t="e">
        <v>#N/A</v>
      </c>
      <c r="K384" s="2">
        <v>110055043705</v>
      </c>
      <c r="L384" t="s">
        <v>352</v>
      </c>
      <c r="M384">
        <v>4952</v>
      </c>
      <c r="N384" t="s">
        <v>353</v>
      </c>
      <c r="O384" t="e">
        <v>#N/A</v>
      </c>
      <c r="P384" t="e">
        <v>#N/A</v>
      </c>
      <c r="Q384" t="e">
        <v>#N/A</v>
      </c>
      <c r="R384">
        <v>365</v>
      </c>
      <c r="S384">
        <v>35.436116249999998</v>
      </c>
      <c r="T384">
        <f t="shared" si="42"/>
        <v>9.7085249999999998E-2</v>
      </c>
      <c r="U384">
        <f t="shared" si="43"/>
        <v>1.6874341071428571</v>
      </c>
      <c r="V384">
        <v>0</v>
      </c>
      <c r="W384" t="s">
        <v>95</v>
      </c>
      <c r="X384" t="s">
        <v>96</v>
      </c>
      <c r="Y384" t="s">
        <v>96</v>
      </c>
      <c r="Z384" t="s">
        <v>2500</v>
      </c>
      <c r="AA384" t="s">
        <v>241</v>
      </c>
      <c r="AB384" s="3" t="s">
        <v>2501</v>
      </c>
      <c r="AC384" t="e">
        <v>#N/A</v>
      </c>
      <c r="AD384" t="s">
        <v>148</v>
      </c>
      <c r="AE384" t="s">
        <v>352</v>
      </c>
      <c r="AF384">
        <v>2015</v>
      </c>
      <c r="AG384" s="2">
        <v>110055043705</v>
      </c>
      <c r="AH384" s="2">
        <v>110055043705</v>
      </c>
      <c r="AL384">
        <v>2023</v>
      </c>
      <c r="AM384" s="1" t="s">
        <v>2501</v>
      </c>
      <c r="AN384" t="s">
        <v>241</v>
      </c>
      <c r="AO384">
        <v>20</v>
      </c>
      <c r="AP384">
        <v>7.69</v>
      </c>
      <c r="AQ384">
        <v>11.0116666666667</v>
      </c>
      <c r="AR384" t="s">
        <v>102</v>
      </c>
      <c r="AS384">
        <v>7.69</v>
      </c>
      <c r="AT384">
        <v>11.8981987</v>
      </c>
      <c r="AU384">
        <v>3406199</v>
      </c>
      <c r="AV384" t="s">
        <v>264</v>
      </c>
      <c r="AW384">
        <v>8</v>
      </c>
      <c r="AX384">
        <v>113238.251</v>
      </c>
      <c r="AY384">
        <v>138652.99799999999</v>
      </c>
      <c r="AZ384">
        <v>166924.33799999999</v>
      </c>
      <c r="BA384">
        <v>196166.45300000001</v>
      </c>
      <c r="BB384">
        <v>175005.818</v>
      </c>
      <c r="BC384">
        <v>129047.14</v>
      </c>
      <c r="BD384">
        <v>88068.679000000004</v>
      </c>
      <c r="BE384">
        <v>56796.868999999999</v>
      </c>
      <c r="BF384">
        <v>43177.031000000003</v>
      </c>
      <c r="BG384">
        <v>40679.392</v>
      </c>
      <c r="BH384">
        <v>51844.883000000002</v>
      </c>
      <c r="BI384">
        <v>86608.384999999995</v>
      </c>
      <c r="BJ384">
        <v>146366.96400000001</v>
      </c>
      <c r="BK384" t="s">
        <v>63</v>
      </c>
      <c r="BL384">
        <v>40679.392</v>
      </c>
      <c r="BM384">
        <v>99460.6161369193</v>
      </c>
      <c r="BN384">
        <v>79462.362928926901</v>
      </c>
      <c r="BO384">
        <v>276866.13936430297</v>
      </c>
      <c r="BP384">
        <v>222013.907458948</v>
      </c>
      <c r="BQ384">
        <v>29.090950366748199</v>
      </c>
      <c r="BR384">
        <v>99460.6161369193</v>
      </c>
      <c r="BS384" t="s">
        <v>104</v>
      </c>
      <c r="BT384">
        <v>222013.907458948</v>
      </c>
      <c r="BU384" t="s">
        <v>105</v>
      </c>
      <c r="BV384">
        <v>79462.362928926901</v>
      </c>
      <c r="BW384" t="s">
        <v>106</v>
      </c>
      <c r="BX384" s="8">
        <f>($T384*'Conversion Factors'!$B$3)/($BV384*'Conversion Factors'!$B$4)</f>
        <v>1.2217765294348904E-3</v>
      </c>
      <c r="BY384" s="8">
        <f>($T384*'Conversion Factors'!$B$3)/($BR384*'Conversion Factors'!$B$4)</f>
        <v>9.7611752038968542E-4</v>
      </c>
      <c r="BZ384" s="8">
        <f>($T384*'Conversion Factors'!$B$3)/($BT384*'Conversion Factors'!$B$4)</f>
        <v>4.3729355116166216E-4</v>
      </c>
      <c r="CA384" s="8">
        <f>($U384*'Conversion Factors'!$B$3)/($BV384*'Conversion Factors'!$B$4)</f>
        <v>2.1235639678273095E-2</v>
      </c>
      <c r="CB384" s="8">
        <f>($U384*'Conversion Factors'!$B$3)/($BR384*'Conversion Factors'!$B$4)</f>
        <v>1.6965852140106437E-2</v>
      </c>
      <c r="CC384" s="8">
        <f>($U384*'Conversion Factors'!$B$3)/($BT384*'Conversion Factors'!$B$4)</f>
        <v>7.6005783892384134E-3</v>
      </c>
      <c r="CD384" t="str">
        <f t="shared" si="46"/>
        <v>NO</v>
      </c>
      <c r="CE384" t="str">
        <f t="shared" si="47"/>
        <v>NO</v>
      </c>
      <c r="CF384" t="str">
        <f t="shared" si="48"/>
        <v>NO</v>
      </c>
      <c r="CG384" t="str">
        <f t="shared" si="49"/>
        <v>NO</v>
      </c>
      <c r="CH384" s="8">
        <f t="shared" si="44"/>
        <v>4.4240915996402281E-5</v>
      </c>
      <c r="CI384" t="str">
        <f t="shared" si="45"/>
        <v>NO</v>
      </c>
    </row>
    <row r="385" spans="1:87" x14ac:dyDescent="0.25">
      <c r="A385" s="2">
        <v>110055415732</v>
      </c>
      <c r="B385">
        <v>2021</v>
      </c>
      <c r="C385" t="s">
        <v>2502</v>
      </c>
      <c r="D385" t="s">
        <v>2503</v>
      </c>
      <c r="E385" t="s">
        <v>1390</v>
      </c>
      <c r="F385" t="s">
        <v>1247</v>
      </c>
      <c r="G385">
        <v>22306</v>
      </c>
      <c r="H385">
        <v>38.741570000000003</v>
      </c>
      <c r="I385">
        <v>-77.086209999999994</v>
      </c>
      <c r="J385" t="e">
        <v>#N/A</v>
      </c>
      <c r="K385" s="2">
        <v>110055415732</v>
      </c>
      <c r="L385" t="s">
        <v>93</v>
      </c>
      <c r="M385">
        <v>1794</v>
      </c>
      <c r="N385" t="s">
        <v>1391</v>
      </c>
      <c r="O385" t="e">
        <v>#N/A</v>
      </c>
      <c r="P385" t="e">
        <v>#N/A</v>
      </c>
      <c r="Q385" t="e">
        <v>#N/A</v>
      </c>
      <c r="R385">
        <v>250</v>
      </c>
      <c r="S385">
        <v>9.3201840000000005E-3</v>
      </c>
      <c r="T385">
        <f t="shared" si="42"/>
        <v>3.7280736000000002E-5</v>
      </c>
      <c r="U385">
        <f t="shared" si="43"/>
        <v>4.4381828571428574E-4</v>
      </c>
      <c r="V385">
        <v>0</v>
      </c>
      <c r="W385" t="s">
        <v>95</v>
      </c>
      <c r="X385" t="s">
        <v>96</v>
      </c>
      <c r="Y385" t="s">
        <v>96</v>
      </c>
      <c r="Z385" t="s">
        <v>2504</v>
      </c>
      <c r="AA385" t="s">
        <v>2505</v>
      </c>
      <c r="AB385" s="2" t="e">
        <v>#N/A</v>
      </c>
      <c r="AC385" t="e">
        <v>#N/A</v>
      </c>
      <c r="AD385" t="s">
        <v>115</v>
      </c>
      <c r="AE385" t="s">
        <v>116</v>
      </c>
      <c r="AF385">
        <v>2021</v>
      </c>
      <c r="AG385" s="2">
        <v>110055415732</v>
      </c>
      <c r="AH385" s="2" t="s">
        <v>101</v>
      </c>
      <c r="AI385" t="s">
        <v>101</v>
      </c>
      <c r="AJ385" t="s">
        <v>101</v>
      </c>
      <c r="AK385" t="s">
        <v>101</v>
      </c>
      <c r="AL385" t="s">
        <v>101</v>
      </c>
      <c r="AM385" t="s">
        <v>101</v>
      </c>
      <c r="AN385" t="s">
        <v>101</v>
      </c>
      <c r="AO385" t="s">
        <v>101</v>
      </c>
      <c r="AP385" t="s">
        <v>101</v>
      </c>
      <c r="AQ385" t="s">
        <v>101</v>
      </c>
      <c r="AR385" t="s">
        <v>101</v>
      </c>
      <c r="AS385" t="s">
        <v>101</v>
      </c>
      <c r="AT385" t="s">
        <v>101</v>
      </c>
      <c r="AU385" t="s">
        <v>101</v>
      </c>
      <c r="AV385" t="s">
        <v>101</v>
      </c>
      <c r="AW385" t="s">
        <v>101</v>
      </c>
      <c r="AX385" t="s">
        <v>101</v>
      </c>
      <c r="AY385" t="s">
        <v>101</v>
      </c>
      <c r="AZ385" t="s">
        <v>101</v>
      </c>
      <c r="BA385" t="s">
        <v>101</v>
      </c>
      <c r="BB385" t="s">
        <v>101</v>
      </c>
      <c r="BC385" t="s">
        <v>101</v>
      </c>
      <c r="BD385" t="s">
        <v>101</v>
      </c>
      <c r="BE385" t="s">
        <v>101</v>
      </c>
      <c r="BF385" t="s">
        <v>101</v>
      </c>
      <c r="BG385" t="s">
        <v>101</v>
      </c>
      <c r="BH385" t="s">
        <v>101</v>
      </c>
      <c r="BI385" t="s">
        <v>101</v>
      </c>
      <c r="BJ385" t="s">
        <v>101</v>
      </c>
      <c r="BK385" t="s">
        <v>101</v>
      </c>
      <c r="BL385" t="s">
        <v>101</v>
      </c>
      <c r="BM385" t="s">
        <v>101</v>
      </c>
      <c r="BN385" t="s">
        <v>101</v>
      </c>
      <c r="BO385" t="s">
        <v>101</v>
      </c>
      <c r="BP385" t="s">
        <v>101</v>
      </c>
      <c r="BQ385" t="s">
        <v>101</v>
      </c>
      <c r="BR385" t="s">
        <v>101</v>
      </c>
      <c r="BS385" t="s">
        <v>1216</v>
      </c>
      <c r="BT385" t="s">
        <v>101</v>
      </c>
      <c r="BU385" t="s">
        <v>101</v>
      </c>
      <c r="BV385" t="s">
        <v>101</v>
      </c>
      <c r="BW385" t="s">
        <v>1216</v>
      </c>
      <c r="BX385" t="s">
        <v>101</v>
      </c>
      <c r="BY385" t="s">
        <v>101</v>
      </c>
      <c r="BZ385" t="s">
        <v>101</v>
      </c>
      <c r="CA385" t="s">
        <v>101</v>
      </c>
      <c r="CB385" t="s">
        <v>101</v>
      </c>
      <c r="CC385" t="s">
        <v>101</v>
      </c>
      <c r="CD385" t="s">
        <v>101</v>
      </c>
      <c r="CE385" t="s">
        <v>101</v>
      </c>
      <c r="CF385" t="s">
        <v>101</v>
      </c>
      <c r="CG385" t="s">
        <v>101</v>
      </c>
      <c r="CH385" t="s">
        <v>101</v>
      </c>
      <c r="CI385" t="s">
        <v>101</v>
      </c>
    </row>
    <row r="386" spans="1:87" x14ac:dyDescent="0.25">
      <c r="A386" s="2">
        <v>110055979455</v>
      </c>
      <c r="B386">
        <v>2016</v>
      </c>
      <c r="C386" t="s">
        <v>2506</v>
      </c>
      <c r="D386" t="s">
        <v>2507</v>
      </c>
      <c r="E386" t="s">
        <v>2508</v>
      </c>
      <c r="F386" t="s">
        <v>548</v>
      </c>
      <c r="G386" t="s">
        <v>2509</v>
      </c>
      <c r="H386">
        <v>34.729709999999997</v>
      </c>
      <c r="I386">
        <v>-112.04337599999999</v>
      </c>
      <c r="J386" t="e">
        <v>#N/A</v>
      </c>
      <c r="K386" s="2">
        <v>110055979455</v>
      </c>
      <c r="L386" t="s">
        <v>352</v>
      </c>
      <c r="M386">
        <v>4952</v>
      </c>
      <c r="N386" t="s">
        <v>353</v>
      </c>
      <c r="O386" t="e">
        <v>#N/A</v>
      </c>
      <c r="P386" t="e">
        <v>#N/A</v>
      </c>
      <c r="Q386" t="e">
        <v>#N/A</v>
      </c>
      <c r="R386">
        <v>365</v>
      </c>
      <c r="S386">
        <v>1.2433725</v>
      </c>
      <c r="T386">
        <f t="shared" si="42"/>
        <v>3.4064999999999998E-3</v>
      </c>
      <c r="U386">
        <f t="shared" si="43"/>
        <v>5.9208214285714288E-2</v>
      </c>
      <c r="V386">
        <v>0</v>
      </c>
      <c r="W386" t="s">
        <v>95</v>
      </c>
      <c r="X386" t="s">
        <v>96</v>
      </c>
      <c r="Y386" t="s">
        <v>96</v>
      </c>
      <c r="Z386" t="s">
        <v>2510</v>
      </c>
      <c r="AA386" t="e">
        <v>#N/A</v>
      </c>
      <c r="AB386" s="2">
        <v>15010007000406</v>
      </c>
      <c r="AC386" t="e">
        <v>#N/A</v>
      </c>
      <c r="AD386" t="s">
        <v>148</v>
      </c>
      <c r="AE386" t="s">
        <v>352</v>
      </c>
      <c r="AF386">
        <v>2015</v>
      </c>
      <c r="AG386" s="2">
        <v>110055979455</v>
      </c>
      <c r="AH386" s="2">
        <v>110055979455</v>
      </c>
      <c r="AL386">
        <v>2023</v>
      </c>
      <c r="AM386">
        <v>15010007000406</v>
      </c>
      <c r="AO386">
        <v>1.5</v>
      </c>
      <c r="AP386" t="s">
        <v>101</v>
      </c>
      <c r="AQ386">
        <v>0.48404166666666698</v>
      </c>
      <c r="AR386" t="s">
        <v>102</v>
      </c>
      <c r="AS386">
        <v>0.48404166666666698</v>
      </c>
      <c r="AT386">
        <v>0.74892378791666703</v>
      </c>
      <c r="AU386">
        <v>20667648</v>
      </c>
      <c r="AV386" t="s">
        <v>101</v>
      </c>
      <c r="AW386">
        <v>2</v>
      </c>
      <c r="AX386">
        <v>0.216</v>
      </c>
      <c r="AY386">
        <v>5.4130000000000003</v>
      </c>
      <c r="AZ386">
        <v>2.0110000000000001</v>
      </c>
      <c r="BA386">
        <v>0.55200000000000005</v>
      </c>
      <c r="BB386">
        <v>0.20499999999999999</v>
      </c>
      <c r="BC386">
        <v>4.3999999999999997E-2</v>
      </c>
      <c r="BD386">
        <v>0</v>
      </c>
      <c r="BE386">
        <v>3.9E-2</v>
      </c>
      <c r="BF386">
        <v>0.246</v>
      </c>
      <c r="BG386">
        <v>0.08</v>
      </c>
      <c r="BH386">
        <v>0.2</v>
      </c>
      <c r="BI386">
        <v>0.441</v>
      </c>
      <c r="BJ386">
        <v>6.4859999999999998</v>
      </c>
      <c r="BK386" t="s">
        <v>60</v>
      </c>
      <c r="BL386">
        <v>3.9E-2</v>
      </c>
      <c r="BM386">
        <v>9.53545232273839E-2</v>
      </c>
      <c r="BN386">
        <v>4.6774281223513098E-2</v>
      </c>
      <c r="BO386">
        <v>0.52811735941320304</v>
      </c>
      <c r="BP386">
        <v>0.15921824798561801</v>
      </c>
      <c r="BQ386">
        <v>1.8311095059087199</v>
      </c>
      <c r="BR386">
        <v>1.8311095059087199</v>
      </c>
      <c r="BS386" t="s">
        <v>176</v>
      </c>
      <c r="BT386">
        <v>1.8311095059087199</v>
      </c>
      <c r="BU386" t="s">
        <v>176</v>
      </c>
      <c r="BV386">
        <v>1.8311095059087199</v>
      </c>
      <c r="BW386" t="s">
        <v>176</v>
      </c>
      <c r="BX386" s="8">
        <f>($T386*'Conversion Factors'!$B$3)/($BV386*'Conversion Factors'!$B$4)</f>
        <v>1.8603475046182261</v>
      </c>
      <c r="BY386" s="8">
        <f>($T386*'Conversion Factors'!$B$3)/($BR386*'Conversion Factors'!$B$4)</f>
        <v>1.8603475046182261</v>
      </c>
      <c r="BZ386" s="8">
        <f>($T386*'Conversion Factors'!$B$3)/($BT386*'Conversion Factors'!$B$4)</f>
        <v>1.8603475046182261</v>
      </c>
      <c r="CA386" s="8">
        <f>($U386*'Conversion Factors'!$B$3)/($BV386*'Conversion Factors'!$B$4)</f>
        <v>32.334611389792983</v>
      </c>
      <c r="CB386" s="8">
        <f>($U386*'Conversion Factors'!$B$3)/($BR386*'Conversion Factors'!$B$4)</f>
        <v>32.334611389792983</v>
      </c>
      <c r="CC386" s="8">
        <f>($U386*'Conversion Factors'!$B$3)/($BT386*'Conversion Factors'!$B$4)</f>
        <v>32.334611389792983</v>
      </c>
      <c r="CD386" t="str">
        <f t="shared" si="46"/>
        <v>NO</v>
      </c>
      <c r="CE386" t="str">
        <f t="shared" si="47"/>
        <v>NO</v>
      </c>
      <c r="CF386" t="str">
        <f t="shared" si="48"/>
        <v>NO</v>
      </c>
      <c r="CG386" t="str">
        <f t="shared" si="49"/>
        <v>NO</v>
      </c>
      <c r="CH386" s="8">
        <f t="shared" si="44"/>
        <v>6.7363773728735379E-2</v>
      </c>
      <c r="CI386" t="str">
        <f t="shared" si="45"/>
        <v>NO</v>
      </c>
    </row>
    <row r="387" spans="1:87" x14ac:dyDescent="0.25">
      <c r="A387" s="2">
        <v>110055984546</v>
      </c>
      <c r="B387">
        <v>2018</v>
      </c>
      <c r="C387" t="s">
        <v>2511</v>
      </c>
      <c r="D387" t="s">
        <v>2512</v>
      </c>
      <c r="E387" t="s">
        <v>2513</v>
      </c>
      <c r="F387" t="s">
        <v>455</v>
      </c>
      <c r="G387">
        <v>93452</v>
      </c>
      <c r="H387">
        <v>35.611660000000001</v>
      </c>
      <c r="I387">
        <v>-121.14564</v>
      </c>
      <c r="J387" t="e">
        <v>#N/A</v>
      </c>
      <c r="K387" s="2">
        <v>110055984546</v>
      </c>
      <c r="L387" t="s">
        <v>352</v>
      </c>
      <c r="M387">
        <v>4952</v>
      </c>
      <c r="N387" t="s">
        <v>353</v>
      </c>
      <c r="O387" t="e">
        <v>#N/A</v>
      </c>
      <c r="P387" t="e">
        <v>#N/A</v>
      </c>
      <c r="Q387" t="e">
        <v>#N/A</v>
      </c>
      <c r="R387">
        <v>365</v>
      </c>
      <c r="S387">
        <v>7.1685817999999998E-2</v>
      </c>
      <c r="T387">
        <f t="shared" ref="T387:T450" si="50">S387/R387</f>
        <v>1.9639950136986301E-4</v>
      </c>
      <c r="U387">
        <f t="shared" ref="U387:U450" si="51">S387/21</f>
        <v>3.4136103809523808E-3</v>
      </c>
      <c r="V387">
        <v>0</v>
      </c>
      <c r="W387" t="s">
        <v>95</v>
      </c>
      <c r="X387" t="s">
        <v>96</v>
      </c>
      <c r="Y387" t="s">
        <v>96</v>
      </c>
      <c r="Z387" t="s">
        <v>2514</v>
      </c>
      <c r="AA387" t="s">
        <v>905</v>
      </c>
      <c r="AB387" s="2">
        <v>18060006000118</v>
      </c>
      <c r="AC387" t="e">
        <v>#N/A</v>
      </c>
      <c r="AD387" t="e">
        <v>#N/A</v>
      </c>
      <c r="AE387" t="e">
        <v>#N/A</v>
      </c>
      <c r="AF387">
        <v>2015</v>
      </c>
      <c r="AG387" s="2">
        <v>110055984546</v>
      </c>
      <c r="AH387" s="2">
        <v>110055984546</v>
      </c>
      <c r="AL387">
        <v>2023</v>
      </c>
      <c r="AM387">
        <v>18060006000118</v>
      </c>
      <c r="AN387" t="s">
        <v>905</v>
      </c>
      <c r="AO387">
        <v>0.2</v>
      </c>
      <c r="AP387">
        <v>0.2</v>
      </c>
      <c r="AQ387">
        <v>7.0742033333333301E-2</v>
      </c>
      <c r="AR387" t="s">
        <v>102</v>
      </c>
      <c r="AS387">
        <v>0.2</v>
      </c>
      <c r="AT387">
        <v>0.309446</v>
      </c>
      <c r="AU387">
        <v>8191293</v>
      </c>
      <c r="AV387" t="s">
        <v>101</v>
      </c>
      <c r="AW387">
        <v>-9</v>
      </c>
      <c r="AX387">
        <v>4.0000000000000001E-3</v>
      </c>
      <c r="AY387">
        <v>0.01</v>
      </c>
      <c r="AZ387">
        <v>1.2999999999999999E-2</v>
      </c>
      <c r="BA387">
        <v>1.9E-2</v>
      </c>
      <c r="BB387">
        <v>6.0000000000000001E-3</v>
      </c>
      <c r="BC387">
        <v>1E-3</v>
      </c>
      <c r="BD387">
        <v>1E-3</v>
      </c>
      <c r="BE387">
        <v>1E-3</v>
      </c>
      <c r="BF387">
        <v>0</v>
      </c>
      <c r="BG387">
        <v>1E-3</v>
      </c>
      <c r="BH387">
        <v>0</v>
      </c>
      <c r="BI387">
        <v>3.0000000000000001E-3</v>
      </c>
      <c r="BJ387">
        <v>0.01</v>
      </c>
      <c r="BK387" t="s">
        <v>101</v>
      </c>
      <c r="BL387" t="s">
        <v>101</v>
      </c>
      <c r="BM387" t="s">
        <v>101</v>
      </c>
      <c r="BN387" t="s">
        <v>101</v>
      </c>
      <c r="BO387" t="s">
        <v>101</v>
      </c>
      <c r="BP387" t="s">
        <v>101</v>
      </c>
      <c r="BQ387" t="s">
        <v>101</v>
      </c>
      <c r="BR387" t="s">
        <v>101</v>
      </c>
      <c r="BS387" t="s">
        <v>129</v>
      </c>
      <c r="BT387" t="s">
        <v>101</v>
      </c>
      <c r="BU387" t="s">
        <v>129</v>
      </c>
      <c r="BV387" t="s">
        <v>101</v>
      </c>
      <c r="BW387" t="s">
        <v>129</v>
      </c>
      <c r="BX387" t="s">
        <v>101</v>
      </c>
      <c r="BY387" t="s">
        <v>101</v>
      </c>
      <c r="BZ387" t="s">
        <v>101</v>
      </c>
      <c r="CA387" t="s">
        <v>101</v>
      </c>
      <c r="CB387" t="s">
        <v>101</v>
      </c>
      <c r="CC387" t="s">
        <v>101</v>
      </c>
      <c r="CD387" t="s">
        <v>101</v>
      </c>
      <c r="CE387" t="s">
        <v>101</v>
      </c>
      <c r="CF387" t="s">
        <v>101</v>
      </c>
      <c r="CG387" t="s">
        <v>101</v>
      </c>
      <c r="CH387" t="s">
        <v>101</v>
      </c>
      <c r="CI387" t="s">
        <v>101</v>
      </c>
    </row>
    <row r="388" spans="1:87" x14ac:dyDescent="0.25">
      <c r="A388" s="2">
        <v>110055984957</v>
      </c>
      <c r="B388">
        <v>2019</v>
      </c>
      <c r="C388" t="s">
        <v>2515</v>
      </c>
      <c r="D388" t="s">
        <v>2516</v>
      </c>
      <c r="E388" t="s">
        <v>2517</v>
      </c>
      <c r="F388" t="s">
        <v>455</v>
      </c>
      <c r="G388">
        <v>95932</v>
      </c>
      <c r="H388">
        <v>39.191054000000001</v>
      </c>
      <c r="I388">
        <v>-122.023129</v>
      </c>
      <c r="J388" t="e">
        <v>#N/A</v>
      </c>
      <c r="K388" s="2">
        <v>110055984957</v>
      </c>
      <c r="L388" t="s">
        <v>352</v>
      </c>
      <c r="M388">
        <v>4952</v>
      </c>
      <c r="N388" t="s">
        <v>353</v>
      </c>
      <c r="O388" t="e">
        <v>#N/A</v>
      </c>
      <c r="P388" t="e">
        <v>#N/A</v>
      </c>
      <c r="Q388" t="e">
        <v>#N/A</v>
      </c>
      <c r="R388">
        <v>365</v>
      </c>
      <c r="S388">
        <v>7.7251344999999999E-2</v>
      </c>
      <c r="T388">
        <f t="shared" si="50"/>
        <v>2.1164752054794519E-4</v>
      </c>
      <c r="U388">
        <f t="shared" si="51"/>
        <v>3.6786354761904764E-3</v>
      </c>
      <c r="V388">
        <v>0</v>
      </c>
      <c r="W388" t="s">
        <v>95</v>
      </c>
      <c r="X388" t="s">
        <v>96</v>
      </c>
      <c r="Y388" t="s">
        <v>96</v>
      </c>
      <c r="Z388" t="s">
        <v>2518</v>
      </c>
      <c r="AA388" t="s">
        <v>2519</v>
      </c>
      <c r="AB388" s="2">
        <v>18020104000844</v>
      </c>
      <c r="AC388" t="e">
        <v>#N/A</v>
      </c>
      <c r="AD388" t="e">
        <v>#N/A</v>
      </c>
      <c r="AE388" t="e">
        <v>#N/A</v>
      </c>
      <c r="AF388">
        <v>2015</v>
      </c>
      <c r="AG388" s="2">
        <v>110055984957</v>
      </c>
      <c r="AH388" s="2">
        <v>110055984957</v>
      </c>
      <c r="AL388">
        <v>2023</v>
      </c>
      <c r="AM388">
        <v>18020104000844</v>
      </c>
      <c r="AN388" t="s">
        <v>2519</v>
      </c>
      <c r="AO388">
        <v>0.7</v>
      </c>
      <c r="AP388" t="s">
        <v>101</v>
      </c>
      <c r="AQ388">
        <v>0.336666666666667</v>
      </c>
      <c r="AR388" t="s">
        <v>102</v>
      </c>
      <c r="AS388">
        <v>0.336666666666667</v>
      </c>
      <c r="AT388">
        <v>0.52090076666666696</v>
      </c>
      <c r="AU388" t="s">
        <v>101</v>
      </c>
      <c r="AV388" t="s">
        <v>101</v>
      </c>
      <c r="AW388" t="s">
        <v>101</v>
      </c>
      <c r="AX388" t="s">
        <v>101</v>
      </c>
      <c r="AY388" t="s">
        <v>101</v>
      </c>
      <c r="AZ388" t="s">
        <v>101</v>
      </c>
      <c r="BA388" t="s">
        <v>101</v>
      </c>
      <c r="BB388" t="s">
        <v>101</v>
      </c>
      <c r="BC388" t="s">
        <v>101</v>
      </c>
      <c r="BD388" t="s">
        <v>101</v>
      </c>
      <c r="BE388" t="s">
        <v>101</v>
      </c>
      <c r="BF388" t="s">
        <v>101</v>
      </c>
      <c r="BG388" t="s">
        <v>101</v>
      </c>
      <c r="BH388" t="s">
        <v>101</v>
      </c>
      <c r="BI388" t="s">
        <v>101</v>
      </c>
      <c r="BJ388" t="s">
        <v>101</v>
      </c>
      <c r="BK388" t="s">
        <v>101</v>
      </c>
      <c r="BL388" t="s">
        <v>101</v>
      </c>
      <c r="BM388" t="s">
        <v>101</v>
      </c>
      <c r="BN388" t="s">
        <v>101</v>
      </c>
      <c r="BO388" t="s">
        <v>101</v>
      </c>
      <c r="BP388" t="s">
        <v>101</v>
      </c>
      <c r="BQ388" t="s">
        <v>101</v>
      </c>
      <c r="BR388" t="s">
        <v>101</v>
      </c>
      <c r="BS388" t="s">
        <v>374</v>
      </c>
      <c r="BT388" t="s">
        <v>101</v>
      </c>
      <c r="BU388" t="s">
        <v>374</v>
      </c>
      <c r="BV388" t="s">
        <v>101</v>
      </c>
      <c r="BW388" t="s">
        <v>374</v>
      </c>
      <c r="BX388" t="s">
        <v>101</v>
      </c>
      <c r="BY388" t="s">
        <v>101</v>
      </c>
      <c r="BZ388" t="s">
        <v>101</v>
      </c>
      <c r="CA388" t="s">
        <v>101</v>
      </c>
      <c r="CB388" t="s">
        <v>101</v>
      </c>
      <c r="CC388" t="s">
        <v>101</v>
      </c>
      <c r="CD388" t="s">
        <v>101</v>
      </c>
      <c r="CE388" t="s">
        <v>101</v>
      </c>
      <c r="CF388" t="s">
        <v>101</v>
      </c>
      <c r="CG388" t="s">
        <v>101</v>
      </c>
      <c r="CH388" t="s">
        <v>101</v>
      </c>
      <c r="CI388" t="s">
        <v>101</v>
      </c>
    </row>
    <row r="389" spans="1:87" x14ac:dyDescent="0.25">
      <c r="A389" s="2">
        <v>110055988016</v>
      </c>
      <c r="B389">
        <v>2019</v>
      </c>
      <c r="C389" t="s">
        <v>2520</v>
      </c>
      <c r="D389" t="s">
        <v>2521</v>
      </c>
      <c r="E389" t="s">
        <v>2522</v>
      </c>
      <c r="F389" t="s">
        <v>455</v>
      </c>
      <c r="G389">
        <v>94010</v>
      </c>
      <c r="H389">
        <v>37.591898999999998</v>
      </c>
      <c r="I389">
        <v>-122.358101</v>
      </c>
      <c r="J389" t="e">
        <v>#N/A</v>
      </c>
      <c r="K389" s="2">
        <v>110055988016</v>
      </c>
      <c r="L389" t="s">
        <v>352</v>
      </c>
      <c r="M389">
        <v>4952</v>
      </c>
      <c r="N389" t="s">
        <v>353</v>
      </c>
      <c r="O389" t="e">
        <v>#N/A</v>
      </c>
      <c r="P389" t="e">
        <v>#N/A</v>
      </c>
      <c r="Q389" t="e">
        <v>#N/A</v>
      </c>
      <c r="R389">
        <v>365</v>
      </c>
      <c r="S389">
        <v>1.0326899380000001</v>
      </c>
      <c r="T389">
        <f t="shared" si="50"/>
        <v>2.8292875013698634E-3</v>
      </c>
      <c r="U389">
        <f t="shared" si="51"/>
        <v>4.9175711333333337E-2</v>
      </c>
      <c r="V389">
        <v>0</v>
      </c>
      <c r="W389" t="s">
        <v>95</v>
      </c>
      <c r="X389" t="s">
        <v>96</v>
      </c>
      <c r="Y389" t="s">
        <v>96</v>
      </c>
      <c r="Z389" t="s">
        <v>2523</v>
      </c>
      <c r="AA389" t="s">
        <v>2524</v>
      </c>
      <c r="AB389" s="2">
        <v>18050004001800</v>
      </c>
      <c r="AC389" t="e">
        <v>#N/A</v>
      </c>
      <c r="AD389" t="e">
        <v>#N/A</v>
      </c>
      <c r="AE389" t="e">
        <v>#N/A</v>
      </c>
      <c r="AF389">
        <v>2015</v>
      </c>
      <c r="AG389" s="2">
        <v>110055988016</v>
      </c>
      <c r="AH389" s="2">
        <v>110055988016</v>
      </c>
      <c r="AL389">
        <v>2023</v>
      </c>
      <c r="AM389">
        <v>18050004001800</v>
      </c>
      <c r="AN389" t="s">
        <v>2524</v>
      </c>
      <c r="AO389">
        <v>5.5</v>
      </c>
      <c r="AP389" t="s">
        <v>101</v>
      </c>
      <c r="AQ389">
        <v>3.03616666666667</v>
      </c>
      <c r="AR389" t="s">
        <v>102</v>
      </c>
      <c r="AS389">
        <v>3.03616666666667</v>
      </c>
      <c r="AT389">
        <v>4.6976481516666704</v>
      </c>
      <c r="AU389">
        <v>2805165</v>
      </c>
      <c r="AV389" t="s">
        <v>101</v>
      </c>
      <c r="AW389">
        <v>-9</v>
      </c>
      <c r="AX389">
        <v>0</v>
      </c>
      <c r="AY389">
        <v>0</v>
      </c>
      <c r="AZ389">
        <v>1E-3</v>
      </c>
      <c r="BA389">
        <v>0</v>
      </c>
      <c r="BB389">
        <v>0</v>
      </c>
      <c r="BC389">
        <v>0</v>
      </c>
      <c r="BD389">
        <v>0</v>
      </c>
      <c r="BE389">
        <v>0</v>
      </c>
      <c r="BF389">
        <v>0</v>
      </c>
      <c r="BG389">
        <v>0</v>
      </c>
      <c r="BH389">
        <v>0</v>
      </c>
      <c r="BI389">
        <v>0</v>
      </c>
      <c r="BJ389">
        <v>0</v>
      </c>
      <c r="BK389" t="s">
        <v>101</v>
      </c>
      <c r="BL389" t="s">
        <v>101</v>
      </c>
      <c r="BM389" t="s">
        <v>101</v>
      </c>
      <c r="BN389" t="s">
        <v>101</v>
      </c>
      <c r="BO389" t="s">
        <v>101</v>
      </c>
      <c r="BP389" t="s">
        <v>101</v>
      </c>
      <c r="BQ389" t="s">
        <v>101</v>
      </c>
      <c r="BR389" t="s">
        <v>101</v>
      </c>
      <c r="BS389" t="s">
        <v>129</v>
      </c>
      <c r="BT389" t="s">
        <v>101</v>
      </c>
      <c r="BU389" t="s">
        <v>129</v>
      </c>
      <c r="BV389" t="s">
        <v>101</v>
      </c>
      <c r="BW389" t="s">
        <v>129</v>
      </c>
      <c r="BX389" t="s">
        <v>101</v>
      </c>
      <c r="BY389" t="s">
        <v>101</v>
      </c>
      <c r="BZ389" t="s">
        <v>101</v>
      </c>
      <c r="CA389" t="s">
        <v>101</v>
      </c>
      <c r="CB389" t="s">
        <v>101</v>
      </c>
      <c r="CC389" t="s">
        <v>101</v>
      </c>
      <c r="CD389" t="s">
        <v>101</v>
      </c>
      <c r="CE389" t="s">
        <v>101</v>
      </c>
      <c r="CF389" t="s">
        <v>101</v>
      </c>
      <c r="CG389" t="s">
        <v>101</v>
      </c>
      <c r="CH389" t="s">
        <v>101</v>
      </c>
      <c r="CI389" t="s">
        <v>101</v>
      </c>
    </row>
    <row r="390" spans="1:87" x14ac:dyDescent="0.25">
      <c r="A390" s="2">
        <v>110055992993</v>
      </c>
      <c r="B390">
        <v>2023</v>
      </c>
      <c r="C390" t="s">
        <v>2525</v>
      </c>
      <c r="D390" t="s">
        <v>2526</v>
      </c>
      <c r="E390" t="s">
        <v>2178</v>
      </c>
      <c r="F390" t="s">
        <v>455</v>
      </c>
      <c r="G390">
        <v>92223</v>
      </c>
      <c r="H390">
        <v>33.926245999999999</v>
      </c>
      <c r="I390">
        <v>-116.992552</v>
      </c>
      <c r="J390" t="e">
        <v>#N/A</v>
      </c>
      <c r="K390" s="2">
        <v>110055992993</v>
      </c>
      <c r="L390" t="s">
        <v>352</v>
      </c>
      <c r="M390">
        <v>4952</v>
      </c>
      <c r="N390" t="s">
        <v>353</v>
      </c>
      <c r="O390" t="e">
        <v>#N/A</v>
      </c>
      <c r="P390" t="e">
        <v>#N/A</v>
      </c>
      <c r="Q390" t="e">
        <v>#N/A</v>
      </c>
      <c r="R390">
        <v>365</v>
      </c>
      <c r="S390">
        <v>1.178440825</v>
      </c>
      <c r="T390">
        <f t="shared" si="50"/>
        <v>3.2286050000000003E-3</v>
      </c>
      <c r="U390">
        <f t="shared" si="51"/>
        <v>5.6116229761904765E-2</v>
      </c>
      <c r="V390">
        <v>0</v>
      </c>
      <c r="W390" t="s">
        <v>95</v>
      </c>
      <c r="X390" t="s">
        <v>96</v>
      </c>
      <c r="Y390" t="s">
        <v>96</v>
      </c>
      <c r="Z390" t="s">
        <v>2527</v>
      </c>
      <c r="AA390" t="s">
        <v>2528</v>
      </c>
      <c r="AB390" s="2">
        <v>18070203002360</v>
      </c>
      <c r="AC390" t="e">
        <v>#N/A</v>
      </c>
      <c r="AD390" t="s">
        <v>115</v>
      </c>
      <c r="AE390" t="s">
        <v>352</v>
      </c>
      <c r="AF390">
        <v>2021</v>
      </c>
      <c r="AG390" s="2">
        <v>110055992993</v>
      </c>
      <c r="AH390" s="2">
        <v>110055992993</v>
      </c>
      <c r="AL390">
        <v>2023</v>
      </c>
      <c r="AM390">
        <v>18070203002360</v>
      </c>
      <c r="AN390" t="s">
        <v>2528</v>
      </c>
      <c r="AO390">
        <v>6</v>
      </c>
      <c r="AP390" t="s">
        <v>101</v>
      </c>
      <c r="AQ390">
        <v>3.38208333333333</v>
      </c>
      <c r="AR390" t="s">
        <v>102</v>
      </c>
      <c r="AS390">
        <v>3.38208333333333</v>
      </c>
      <c r="AT390">
        <v>5.2328607958333304</v>
      </c>
      <c r="AU390">
        <v>22563676</v>
      </c>
      <c r="AV390" t="s">
        <v>101</v>
      </c>
      <c r="AW390">
        <v>1</v>
      </c>
      <c r="AX390">
        <v>0.107</v>
      </c>
      <c r="AY390">
        <v>0.29799999999999999</v>
      </c>
      <c r="AZ390">
        <v>0.18099999999999999</v>
      </c>
      <c r="BA390">
        <v>0.48</v>
      </c>
      <c r="BB390">
        <v>0.188</v>
      </c>
      <c r="BC390">
        <v>0.06</v>
      </c>
      <c r="BD390">
        <v>4.4999999999999998E-2</v>
      </c>
      <c r="BE390">
        <v>3.6999999999999998E-2</v>
      </c>
      <c r="BF390">
        <v>1.4999999999999999E-2</v>
      </c>
      <c r="BG390">
        <v>4.2000000000000003E-2</v>
      </c>
      <c r="BH390">
        <v>2.4E-2</v>
      </c>
      <c r="BI390">
        <v>0.114</v>
      </c>
      <c r="BJ390">
        <v>0.219</v>
      </c>
      <c r="BK390" t="s">
        <v>62</v>
      </c>
      <c r="BL390">
        <v>1.4999999999999999E-2</v>
      </c>
      <c r="BM390">
        <v>3.6674816625916901E-2</v>
      </c>
      <c r="BN390">
        <v>1.7395091304248701E-2</v>
      </c>
      <c r="BO390">
        <v>0.26161369193153999</v>
      </c>
      <c r="BP390">
        <v>6.61555610630465E-2</v>
      </c>
      <c r="BQ390">
        <v>12.7942806744091</v>
      </c>
      <c r="BR390">
        <v>12.7942806744091</v>
      </c>
      <c r="BS390" t="s">
        <v>176</v>
      </c>
      <c r="BT390">
        <v>12.7942806744091</v>
      </c>
      <c r="BU390" t="s">
        <v>176</v>
      </c>
      <c r="BV390">
        <v>12.7942806744091</v>
      </c>
      <c r="BW390" t="s">
        <v>176</v>
      </c>
      <c r="BX390" s="8">
        <f>($T390*'Conversion Factors'!$B$3)/($BV390*'Conversion Factors'!$B$4)</f>
        <v>0.25234752012731759</v>
      </c>
      <c r="BY390" s="8">
        <f>($T390*'Conversion Factors'!$B$3)/($BR390*'Conversion Factors'!$B$4)</f>
        <v>0.25234752012731759</v>
      </c>
      <c r="BZ390" s="8">
        <f>($T390*'Conversion Factors'!$B$3)/($BT390*'Conversion Factors'!$B$4)</f>
        <v>0.25234752012731759</v>
      </c>
      <c r="CA390" s="8">
        <f>($U390*'Conversion Factors'!$B$3)/($BV390*'Conversion Factors'!$B$4)</f>
        <v>4.3860402307843289</v>
      </c>
      <c r="CB390" s="8">
        <f>($U390*'Conversion Factors'!$B$3)/($BR390*'Conversion Factors'!$B$4)</f>
        <v>4.3860402307843289</v>
      </c>
      <c r="CC390" s="8">
        <f>($U390*'Conversion Factors'!$B$3)/($BT390*'Conversion Factors'!$B$4)</f>
        <v>4.3860402307843289</v>
      </c>
      <c r="CD390" t="str">
        <f t="shared" ref="CD390:CD450" si="52">IF($BX390&gt;$CH$1,"YES","NO")</f>
        <v>NO</v>
      </c>
      <c r="CE390" t="str">
        <f t="shared" ref="CE390:CE450" si="53">IF($BX390&gt;$CI$1,"YES","NO")</f>
        <v>NO</v>
      </c>
      <c r="CF390" t="str">
        <f t="shared" si="48"/>
        <v>NO</v>
      </c>
      <c r="CG390" t="str">
        <f t="shared" si="49"/>
        <v>NO</v>
      </c>
      <c r="CH390" s="8">
        <f t="shared" ref="CH390:CH450" si="54">$CA390/$CI$1</f>
        <v>9.1375838141340184E-3</v>
      </c>
      <c r="CI390" t="str">
        <f t="shared" ref="CI390:CI450" si="55">IF($CH390&gt;1,"YES","NO")</f>
        <v>NO</v>
      </c>
    </row>
    <row r="391" spans="1:87" x14ac:dyDescent="0.25">
      <c r="A391" s="2">
        <v>110056125376</v>
      </c>
      <c r="B391">
        <v>2023</v>
      </c>
      <c r="C391" t="s">
        <v>2529</v>
      </c>
      <c r="D391" t="s">
        <v>2530</v>
      </c>
      <c r="E391" t="s">
        <v>2531</v>
      </c>
      <c r="F391" t="s">
        <v>832</v>
      </c>
      <c r="G391">
        <v>80202</v>
      </c>
      <c r="H391">
        <v>39.754530000000003</v>
      </c>
      <c r="I391">
        <v>-105.00681</v>
      </c>
      <c r="J391" t="e">
        <v>#N/A</v>
      </c>
      <c r="K391" s="2">
        <v>110056125376</v>
      </c>
      <c r="L391" t="s">
        <v>93</v>
      </c>
      <c r="M391">
        <v>1799</v>
      </c>
      <c r="N391" t="s">
        <v>870</v>
      </c>
      <c r="O391" t="e">
        <v>#N/A</v>
      </c>
      <c r="P391" t="e">
        <v>#N/A</v>
      </c>
      <c r="Q391" t="e">
        <v>#N/A</v>
      </c>
      <c r="R391">
        <v>250</v>
      </c>
      <c r="S391">
        <v>6.5169750000000004E-3</v>
      </c>
      <c r="T391">
        <f t="shared" si="50"/>
        <v>2.6067900000000002E-5</v>
      </c>
      <c r="U391">
        <f t="shared" si="51"/>
        <v>3.1033214285714286E-4</v>
      </c>
      <c r="V391">
        <v>0</v>
      </c>
      <c r="W391" t="s">
        <v>95</v>
      </c>
      <c r="X391" t="s">
        <v>96</v>
      </c>
      <c r="Y391" t="s">
        <v>96</v>
      </c>
      <c r="Z391" t="s">
        <v>2532</v>
      </c>
      <c r="AA391" t="s">
        <v>836</v>
      </c>
      <c r="AB391" s="2">
        <v>10190003001175</v>
      </c>
      <c r="AC391" t="e">
        <v>#N/A</v>
      </c>
      <c r="AD391" t="s">
        <v>115</v>
      </c>
      <c r="AE391" t="s">
        <v>116</v>
      </c>
      <c r="AF391">
        <v>2021</v>
      </c>
      <c r="AG391" s="2">
        <v>110056125376</v>
      </c>
      <c r="AH391" s="2">
        <v>110056125376</v>
      </c>
      <c r="AL391">
        <v>2023</v>
      </c>
      <c r="AM391">
        <v>10190003001175</v>
      </c>
      <c r="AN391" t="s">
        <v>836</v>
      </c>
      <c r="AO391" t="s">
        <v>101</v>
      </c>
      <c r="AP391" t="s">
        <v>101</v>
      </c>
      <c r="AQ391">
        <v>1.6250000000000001E-2</v>
      </c>
      <c r="AR391" t="s">
        <v>102</v>
      </c>
      <c r="AS391">
        <v>1.6250000000000001E-2</v>
      </c>
      <c r="AT391">
        <v>2.5142487500000001E-2</v>
      </c>
      <c r="AU391">
        <v>230629</v>
      </c>
      <c r="AV391" t="s">
        <v>2533</v>
      </c>
      <c r="AW391">
        <v>4</v>
      </c>
      <c r="AX391">
        <v>22.734999999999999</v>
      </c>
      <c r="AY391">
        <v>6.5129999999999999</v>
      </c>
      <c r="AZ391">
        <v>17.245000000000001</v>
      </c>
      <c r="BA391">
        <v>25.655999999999999</v>
      </c>
      <c r="BB391">
        <v>32.256</v>
      </c>
      <c r="BC391">
        <v>33.360999999999997</v>
      </c>
      <c r="BD391">
        <v>25.661999999999999</v>
      </c>
      <c r="BE391">
        <v>15.321</v>
      </c>
      <c r="BF391">
        <v>36.182000000000002</v>
      </c>
      <c r="BG391">
        <v>10.746</v>
      </c>
      <c r="BH391">
        <v>4.4749999999999996</v>
      </c>
      <c r="BI391">
        <v>7.8079999999999998</v>
      </c>
      <c r="BJ391">
        <v>2.2530000000000001</v>
      </c>
      <c r="BK391" t="s">
        <v>66</v>
      </c>
      <c r="BL391">
        <v>2.2530000000000001</v>
      </c>
      <c r="BM391">
        <v>5.5085574572127101</v>
      </c>
      <c r="BN391">
        <v>3.1168465895741901</v>
      </c>
      <c r="BO391">
        <v>55.586797066014697</v>
      </c>
      <c r="BP391">
        <v>14.6285040360154</v>
      </c>
      <c r="BQ391">
        <v>6.1473074572127098E-2</v>
      </c>
      <c r="BR391">
        <v>5.5085574572127101</v>
      </c>
      <c r="BS391" t="s">
        <v>104</v>
      </c>
      <c r="BT391">
        <v>14.6285040360154</v>
      </c>
      <c r="BU391" t="s">
        <v>105</v>
      </c>
      <c r="BV391">
        <v>3.1168465895741901</v>
      </c>
      <c r="BW391" t="s">
        <v>106</v>
      </c>
      <c r="BX391" s="8">
        <f>($T391*'Conversion Factors'!$B$3)/($BV391*'Conversion Factors'!$B$4)</f>
        <v>8.3635492639248833E-3</v>
      </c>
      <c r="BY391" s="8">
        <f>($T391*'Conversion Factors'!$B$3)/($BR391*'Conversion Factors'!$B$4)</f>
        <v>4.7322552596537988E-3</v>
      </c>
      <c r="BZ391" s="8">
        <f>($T391*'Conversion Factors'!$B$3)/($BT391*'Conversion Factors'!$B$4)</f>
        <v>1.7819935610518197E-3</v>
      </c>
      <c r="CA391" s="8">
        <f>($U391*'Conversion Factors'!$B$3)/($BV391*'Conversion Factors'!$B$4)</f>
        <v>9.9566062665772406E-2</v>
      </c>
      <c r="CB391" s="8">
        <f>($U391*'Conversion Factors'!$B$3)/($BR391*'Conversion Factors'!$B$4)</f>
        <v>5.6336372138735692E-2</v>
      </c>
      <c r="CC391" s="8">
        <f>($U391*'Conversion Factors'!$B$3)/($BT391*'Conversion Factors'!$B$4)</f>
        <v>2.121420906014071E-2</v>
      </c>
      <c r="CD391" t="str">
        <f t="shared" si="52"/>
        <v>NO</v>
      </c>
      <c r="CE391" t="str">
        <f t="shared" si="53"/>
        <v>NO</v>
      </c>
      <c r="CF391" t="str">
        <f t="shared" si="48"/>
        <v>NO</v>
      </c>
      <c r="CG391" t="str">
        <f t="shared" si="49"/>
        <v>NO</v>
      </c>
      <c r="CH391" s="8">
        <f t="shared" si="54"/>
        <v>2.0742929722035919E-4</v>
      </c>
      <c r="CI391" t="str">
        <f t="shared" si="55"/>
        <v>NO</v>
      </c>
    </row>
    <row r="392" spans="1:87" x14ac:dyDescent="0.25">
      <c r="A392" s="2">
        <v>110056126972</v>
      </c>
      <c r="B392">
        <v>2021</v>
      </c>
      <c r="C392" t="s">
        <v>2534</v>
      </c>
      <c r="D392" t="s">
        <v>2535</v>
      </c>
      <c r="E392" t="s">
        <v>2531</v>
      </c>
      <c r="F392" t="s">
        <v>832</v>
      </c>
      <c r="G392">
        <v>80206</v>
      </c>
      <c r="H392">
        <v>39.718069999999997</v>
      </c>
      <c r="I392">
        <v>-104.95112</v>
      </c>
      <c r="J392" t="e">
        <v>#N/A</v>
      </c>
      <c r="K392" s="2">
        <v>110056126972</v>
      </c>
      <c r="L392" t="s">
        <v>93</v>
      </c>
      <c r="M392">
        <v>1611</v>
      </c>
      <c r="N392" t="s">
        <v>2536</v>
      </c>
      <c r="O392" t="e">
        <v>#N/A</v>
      </c>
      <c r="P392" t="e">
        <v>#N/A</v>
      </c>
      <c r="Q392" t="e">
        <v>#N/A</v>
      </c>
      <c r="R392">
        <v>250</v>
      </c>
      <c r="S392">
        <v>5.9382965000000003E-2</v>
      </c>
      <c r="T392">
        <f t="shared" si="50"/>
        <v>2.3753186000000001E-4</v>
      </c>
      <c r="U392">
        <f t="shared" si="51"/>
        <v>2.8277602380952383E-3</v>
      </c>
      <c r="V392">
        <v>0</v>
      </c>
      <c r="W392" t="s">
        <v>95</v>
      </c>
      <c r="X392" t="s">
        <v>96</v>
      </c>
      <c r="Y392" t="s">
        <v>96</v>
      </c>
      <c r="Z392" t="s">
        <v>2537</v>
      </c>
      <c r="AA392" t="s">
        <v>2538</v>
      </c>
      <c r="AB392" s="2" t="e">
        <v>#N/A</v>
      </c>
      <c r="AC392" t="e">
        <v>#N/A</v>
      </c>
      <c r="AD392" t="s">
        <v>115</v>
      </c>
      <c r="AE392" t="s">
        <v>116</v>
      </c>
      <c r="AF392">
        <v>2021</v>
      </c>
      <c r="AG392" s="2">
        <v>110056126972</v>
      </c>
      <c r="AH392" s="2" t="s">
        <v>101</v>
      </c>
      <c r="AI392" t="s">
        <v>101</v>
      </c>
      <c r="AJ392" t="s">
        <v>101</v>
      </c>
      <c r="AK392" t="s">
        <v>101</v>
      </c>
      <c r="AL392" t="s">
        <v>101</v>
      </c>
      <c r="AM392" t="s">
        <v>101</v>
      </c>
      <c r="AN392" t="s">
        <v>101</v>
      </c>
      <c r="AO392" t="s">
        <v>101</v>
      </c>
      <c r="AP392" t="s">
        <v>101</v>
      </c>
      <c r="AQ392" t="s">
        <v>101</v>
      </c>
      <c r="AR392" t="s">
        <v>101</v>
      </c>
      <c r="AS392" t="s">
        <v>101</v>
      </c>
      <c r="AT392" t="s">
        <v>101</v>
      </c>
      <c r="AU392" t="s">
        <v>101</v>
      </c>
      <c r="AV392" t="s">
        <v>101</v>
      </c>
      <c r="AW392" t="s">
        <v>101</v>
      </c>
      <c r="AX392" t="s">
        <v>101</v>
      </c>
      <c r="AY392" t="s">
        <v>101</v>
      </c>
      <c r="AZ392" t="s">
        <v>101</v>
      </c>
      <c r="BA392" t="s">
        <v>101</v>
      </c>
      <c r="BB392" t="s">
        <v>101</v>
      </c>
      <c r="BC392" t="s">
        <v>101</v>
      </c>
      <c r="BD392" t="s">
        <v>101</v>
      </c>
      <c r="BE392" t="s">
        <v>101</v>
      </c>
      <c r="BF392" t="s">
        <v>101</v>
      </c>
      <c r="BG392" t="s">
        <v>101</v>
      </c>
      <c r="BH392" t="s">
        <v>101</v>
      </c>
      <c r="BI392" t="s">
        <v>101</v>
      </c>
      <c r="BJ392" t="s">
        <v>101</v>
      </c>
      <c r="BK392" t="s">
        <v>101</v>
      </c>
      <c r="BL392" t="s">
        <v>101</v>
      </c>
      <c r="BM392" t="s">
        <v>101</v>
      </c>
      <c r="BN392" t="s">
        <v>101</v>
      </c>
      <c r="BO392" t="s">
        <v>101</v>
      </c>
      <c r="BP392" t="s">
        <v>101</v>
      </c>
      <c r="BQ392" t="s">
        <v>101</v>
      </c>
      <c r="BR392" t="s">
        <v>101</v>
      </c>
      <c r="BS392" t="s">
        <v>1216</v>
      </c>
      <c r="BT392" t="s">
        <v>101</v>
      </c>
      <c r="BU392" t="s">
        <v>101</v>
      </c>
      <c r="BV392" t="s">
        <v>101</v>
      </c>
      <c r="BW392" t="s">
        <v>1216</v>
      </c>
      <c r="BX392" t="s">
        <v>101</v>
      </c>
      <c r="BY392" t="s">
        <v>101</v>
      </c>
      <c r="BZ392" t="s">
        <v>101</v>
      </c>
      <c r="CA392" t="s">
        <v>101</v>
      </c>
      <c r="CB392" t="s">
        <v>101</v>
      </c>
      <c r="CC392" t="s">
        <v>101</v>
      </c>
      <c r="CD392" t="s">
        <v>101</v>
      </c>
      <c r="CE392" t="s">
        <v>101</v>
      </c>
      <c r="CF392" t="s">
        <v>101</v>
      </c>
      <c r="CG392" t="s">
        <v>101</v>
      </c>
      <c r="CH392" t="s">
        <v>101</v>
      </c>
      <c r="CI392" t="s">
        <v>101</v>
      </c>
    </row>
    <row r="393" spans="1:87" x14ac:dyDescent="0.25">
      <c r="A393" s="2">
        <v>110056127007</v>
      </c>
      <c r="B393">
        <v>2021</v>
      </c>
      <c r="C393" t="s">
        <v>2539</v>
      </c>
      <c r="D393" t="s">
        <v>2540</v>
      </c>
      <c r="E393" t="s">
        <v>2531</v>
      </c>
      <c r="F393" t="s">
        <v>832</v>
      </c>
      <c r="G393">
        <v>80202</v>
      </c>
      <c r="H393">
        <v>39.753999999999998</v>
      </c>
      <c r="I393">
        <v>-104.999</v>
      </c>
      <c r="J393" t="e">
        <v>#N/A</v>
      </c>
      <c r="K393" s="2">
        <v>110056127007</v>
      </c>
      <c r="L393" t="s">
        <v>93</v>
      </c>
      <c r="M393">
        <v>6512</v>
      </c>
      <c r="N393" t="s">
        <v>2223</v>
      </c>
      <c r="O393" t="e">
        <v>#N/A</v>
      </c>
      <c r="P393" t="e">
        <v>#N/A</v>
      </c>
      <c r="Q393" t="e">
        <v>#N/A</v>
      </c>
      <c r="R393">
        <v>250</v>
      </c>
      <c r="S393">
        <v>0.159404518</v>
      </c>
      <c r="T393">
        <f t="shared" si="50"/>
        <v>6.3761807199999999E-4</v>
      </c>
      <c r="U393">
        <f t="shared" si="51"/>
        <v>7.5906913333333333E-3</v>
      </c>
      <c r="V393">
        <v>0</v>
      </c>
      <c r="W393" t="s">
        <v>95</v>
      </c>
      <c r="X393" t="s">
        <v>96</v>
      </c>
      <c r="Y393" t="s">
        <v>96</v>
      </c>
      <c r="Z393" t="s">
        <v>2541</v>
      </c>
      <c r="AA393" t="s">
        <v>836</v>
      </c>
      <c r="AB393" s="2">
        <v>10190003001175</v>
      </c>
      <c r="AC393" t="e">
        <v>#N/A</v>
      </c>
      <c r="AD393" t="e">
        <v>#N/A</v>
      </c>
      <c r="AE393" t="s">
        <v>116</v>
      </c>
      <c r="AF393">
        <v>2021</v>
      </c>
      <c r="AG393" s="2">
        <v>110056127007</v>
      </c>
      <c r="AH393" s="2">
        <v>110056127007</v>
      </c>
      <c r="AL393">
        <v>2023</v>
      </c>
      <c r="AM393">
        <v>10190003001175</v>
      </c>
      <c r="AN393" t="s">
        <v>836</v>
      </c>
      <c r="AO393">
        <v>0.14399999999999999</v>
      </c>
      <c r="AP393" t="s">
        <v>101</v>
      </c>
      <c r="AQ393">
        <v>0.16791666666666699</v>
      </c>
      <c r="AR393" t="s">
        <v>102</v>
      </c>
      <c r="AS393">
        <v>0.16791666666666699</v>
      </c>
      <c r="AT393">
        <v>0.25980570416666698</v>
      </c>
      <c r="AU393">
        <v>230629</v>
      </c>
      <c r="AV393" t="s">
        <v>2533</v>
      </c>
      <c r="AW393">
        <v>4</v>
      </c>
      <c r="AX393">
        <v>22.734999999999999</v>
      </c>
      <c r="AY393">
        <v>6.5129999999999999</v>
      </c>
      <c r="AZ393">
        <v>17.245000000000001</v>
      </c>
      <c r="BA393">
        <v>25.655999999999999</v>
      </c>
      <c r="BB393">
        <v>32.256</v>
      </c>
      <c r="BC393">
        <v>33.360999999999997</v>
      </c>
      <c r="BD393">
        <v>25.661999999999999</v>
      </c>
      <c r="BE393">
        <v>15.321</v>
      </c>
      <c r="BF393">
        <v>36.182000000000002</v>
      </c>
      <c r="BG393">
        <v>10.746</v>
      </c>
      <c r="BH393">
        <v>4.4749999999999996</v>
      </c>
      <c r="BI393">
        <v>7.8079999999999998</v>
      </c>
      <c r="BJ393">
        <v>2.2530000000000001</v>
      </c>
      <c r="BK393" t="s">
        <v>66</v>
      </c>
      <c r="BL393">
        <v>2.2530000000000001</v>
      </c>
      <c r="BM393">
        <v>5.5085574572127101</v>
      </c>
      <c r="BN393">
        <v>3.1168465895741901</v>
      </c>
      <c r="BO393">
        <v>55.586797066014697</v>
      </c>
      <c r="BP393">
        <v>14.6285040360154</v>
      </c>
      <c r="BQ393">
        <v>0.63522177057864704</v>
      </c>
      <c r="BR393">
        <v>5.5085574572127101</v>
      </c>
      <c r="BS393" t="s">
        <v>104</v>
      </c>
      <c r="BT393">
        <v>14.6285040360154</v>
      </c>
      <c r="BU393" t="s">
        <v>105</v>
      </c>
      <c r="BV393">
        <v>3.1168465895741901</v>
      </c>
      <c r="BW393" t="s">
        <v>106</v>
      </c>
      <c r="BX393" s="8">
        <f>($T393*'Conversion Factors'!$B$3)/($BV393*'Conversion Factors'!$B$4)</f>
        <v>0.20457152884355101</v>
      </c>
      <c r="BY393" s="8">
        <f>($T393*'Conversion Factors'!$B$3)/($BR393*'Conversion Factors'!$B$4)</f>
        <v>0.11575046224944528</v>
      </c>
      <c r="BZ393" s="8">
        <f>($T393*'Conversion Factors'!$B$3)/($BT393*'Conversion Factors'!$B$4)</f>
        <v>4.358737369386393E-2</v>
      </c>
      <c r="CA393" s="8">
        <f>($U393*'Conversion Factors'!$B$3)/($BV393*'Conversion Factors'!$B$4)</f>
        <v>2.4353753433756067</v>
      </c>
      <c r="CB393" s="8">
        <f>($U393*'Conversion Factors'!$B$3)/($BR393*'Conversion Factors'!$B$4)</f>
        <v>1.3779816934457769</v>
      </c>
      <c r="CC393" s="8">
        <f>($U393*'Conversion Factors'!$B$3)/($BT393*'Conversion Factors'!$B$4)</f>
        <v>0.51889730587933247</v>
      </c>
      <c r="CD393" t="str">
        <f t="shared" si="52"/>
        <v>NO</v>
      </c>
      <c r="CE393" t="str">
        <f t="shared" si="53"/>
        <v>NO</v>
      </c>
      <c r="CF393" t="str">
        <f t="shared" si="48"/>
        <v>NO</v>
      </c>
      <c r="CG393" t="str">
        <f t="shared" si="49"/>
        <v>NO</v>
      </c>
      <c r="CH393" s="8">
        <f t="shared" si="54"/>
        <v>5.0736986320325137E-3</v>
      </c>
      <c r="CI393" t="str">
        <f t="shared" si="55"/>
        <v>NO</v>
      </c>
    </row>
    <row r="394" spans="1:87" x14ac:dyDescent="0.25">
      <c r="A394" s="2">
        <v>110056537804</v>
      </c>
      <c r="B394">
        <v>2024</v>
      </c>
      <c r="C394" t="s">
        <v>2542</v>
      </c>
      <c r="D394" t="s">
        <v>2543</v>
      </c>
      <c r="E394" t="s">
        <v>877</v>
      </c>
      <c r="F394" t="s">
        <v>397</v>
      </c>
      <c r="G394">
        <v>77536</v>
      </c>
      <c r="H394">
        <v>29.717469999999999</v>
      </c>
      <c r="I394">
        <v>-95.113280000000003</v>
      </c>
      <c r="J394" t="s">
        <v>2544</v>
      </c>
      <c r="K394" s="2">
        <v>110056537804</v>
      </c>
      <c r="L394" t="s">
        <v>93</v>
      </c>
      <c r="M394">
        <v>2869</v>
      </c>
      <c r="N394" t="s">
        <v>124</v>
      </c>
      <c r="O394" t="e">
        <v>#N/A</v>
      </c>
      <c r="P394" t="e">
        <v>#N/A</v>
      </c>
      <c r="Q394" t="e">
        <v>#N/A</v>
      </c>
      <c r="R394">
        <v>250</v>
      </c>
      <c r="S394">
        <v>2.4856500000000001</v>
      </c>
      <c r="T394">
        <f t="shared" si="50"/>
        <v>9.9426000000000011E-3</v>
      </c>
      <c r="U394">
        <f t="shared" si="51"/>
        <v>0.11836428571428573</v>
      </c>
      <c r="V394">
        <v>0</v>
      </c>
      <c r="W394" t="s">
        <v>95</v>
      </c>
      <c r="X394" t="s">
        <v>96</v>
      </c>
      <c r="Y394" t="s">
        <v>96</v>
      </c>
      <c r="Z394" t="s">
        <v>2545</v>
      </c>
      <c r="AA394" t="s">
        <v>2546</v>
      </c>
      <c r="AB394" s="2">
        <v>12040104000662</v>
      </c>
      <c r="AC394" t="e">
        <v>#N/A</v>
      </c>
      <c r="AD394" t="e">
        <v>#N/A</v>
      </c>
      <c r="AE394" t="s">
        <v>116</v>
      </c>
      <c r="AF394">
        <v>2021</v>
      </c>
      <c r="AG394" s="2">
        <v>110056537804</v>
      </c>
      <c r="AH394" s="2">
        <v>110056537804</v>
      </c>
      <c r="AL394">
        <v>2023</v>
      </c>
      <c r="AM394">
        <v>12040104000662</v>
      </c>
      <c r="AN394" t="s">
        <v>2546</v>
      </c>
      <c r="AO394">
        <v>1.1499999999999999</v>
      </c>
      <c r="AP394">
        <v>1.5</v>
      </c>
      <c r="AQ394">
        <v>1.6083333333333301</v>
      </c>
      <c r="AR394" t="s">
        <v>102</v>
      </c>
      <c r="AS394">
        <v>1.5</v>
      </c>
      <c r="AT394">
        <v>2.3208449999999998</v>
      </c>
      <c r="AU394">
        <v>1439547</v>
      </c>
      <c r="AV394" t="s">
        <v>2426</v>
      </c>
      <c r="AW394">
        <v>1</v>
      </c>
      <c r="AX394">
        <v>5.6070000000000002</v>
      </c>
      <c r="AY394">
        <v>10.827999999999999</v>
      </c>
      <c r="AZ394">
        <v>10.332000000000001</v>
      </c>
      <c r="BA394">
        <v>6.9560000000000004</v>
      </c>
      <c r="BB394">
        <v>4.0279999999999996</v>
      </c>
      <c r="BC394">
        <v>4.4059999999999997</v>
      </c>
      <c r="BD394">
        <v>4.3099999999999996</v>
      </c>
      <c r="BE394">
        <v>1.1579999999999999</v>
      </c>
      <c r="BF394">
        <v>0.81200000000000006</v>
      </c>
      <c r="BG394">
        <v>0.56899999999999995</v>
      </c>
      <c r="BH394">
        <v>0.95399999999999996</v>
      </c>
      <c r="BI394">
        <v>2.9079999999999999</v>
      </c>
      <c r="BJ394">
        <v>9.6829999999999998</v>
      </c>
      <c r="BK394" t="s">
        <v>63</v>
      </c>
      <c r="BL394">
        <v>0.56899999999999995</v>
      </c>
      <c r="BM394">
        <v>1.39119804400978</v>
      </c>
      <c r="BN394">
        <v>0.74994473316032495</v>
      </c>
      <c r="BO394">
        <v>13.7090464547677</v>
      </c>
      <c r="BP394">
        <v>3.4365129834290702</v>
      </c>
      <c r="BQ394">
        <v>5.67443765281174</v>
      </c>
      <c r="BR394">
        <v>5.67443765281174</v>
      </c>
      <c r="BS394" t="s">
        <v>176</v>
      </c>
      <c r="BT394">
        <v>5.67443765281174</v>
      </c>
      <c r="BU394" t="s">
        <v>176</v>
      </c>
      <c r="BV394">
        <v>5.67443765281174</v>
      </c>
      <c r="BW394" t="s">
        <v>176</v>
      </c>
      <c r="BX394" s="8">
        <f>($T394*'Conversion Factors'!$B$3)/($BV394*'Conversion Factors'!$B$4)</f>
        <v>1.7521736264162397</v>
      </c>
      <c r="BY394" s="8">
        <f>($T394*'Conversion Factors'!$B$3)/($BR394*'Conversion Factors'!$B$4)</f>
        <v>1.7521736264162397</v>
      </c>
      <c r="BZ394" s="8">
        <f>($T394*'Conversion Factors'!$B$3)/($BT394*'Conversion Factors'!$B$4)</f>
        <v>1.7521736264162397</v>
      </c>
      <c r="CA394" s="8">
        <f>($U394*'Conversion Factors'!$B$3)/($BV394*'Conversion Factors'!$B$4)</f>
        <v>20.859209838288567</v>
      </c>
      <c r="CB394" s="8">
        <f>($U394*'Conversion Factors'!$B$3)/($BR394*'Conversion Factors'!$B$4)</f>
        <v>20.859209838288567</v>
      </c>
      <c r="CC394" s="8">
        <f>($U394*'Conversion Factors'!$B$3)/($BT394*'Conversion Factors'!$B$4)</f>
        <v>20.859209838288567</v>
      </c>
      <c r="CD394" t="str">
        <f t="shared" si="52"/>
        <v>NO</v>
      </c>
      <c r="CE394" t="str">
        <f t="shared" si="53"/>
        <v>NO</v>
      </c>
      <c r="CF394" t="str">
        <f t="shared" si="48"/>
        <v>NO</v>
      </c>
      <c r="CG394" t="str">
        <f t="shared" si="49"/>
        <v>NO</v>
      </c>
      <c r="CH394" s="8">
        <f t="shared" si="54"/>
        <v>4.3456687163101179E-2</v>
      </c>
      <c r="CI394" t="str">
        <f t="shared" si="55"/>
        <v>NO</v>
      </c>
    </row>
    <row r="395" spans="1:87" x14ac:dyDescent="0.25">
      <c r="A395" s="2">
        <v>110056961480</v>
      </c>
      <c r="B395">
        <v>2022</v>
      </c>
      <c r="C395" t="s">
        <v>2547</v>
      </c>
      <c r="D395" t="s">
        <v>2548</v>
      </c>
      <c r="E395" t="s">
        <v>2549</v>
      </c>
      <c r="F395" t="s">
        <v>397</v>
      </c>
      <c r="G395">
        <v>77580</v>
      </c>
      <c r="H395">
        <v>29.857654</v>
      </c>
      <c r="I395">
        <v>-94.910674</v>
      </c>
      <c r="J395" t="s">
        <v>2550</v>
      </c>
      <c r="K395" s="2">
        <v>110056961480</v>
      </c>
      <c r="L395" t="s">
        <v>93</v>
      </c>
      <c r="M395">
        <v>2869</v>
      </c>
      <c r="N395" t="s">
        <v>124</v>
      </c>
      <c r="O395" t="e">
        <v>#N/A</v>
      </c>
      <c r="P395" t="e">
        <v>#N/A</v>
      </c>
      <c r="Q395" t="e">
        <v>#N/A</v>
      </c>
      <c r="R395">
        <v>250</v>
      </c>
      <c r="S395">
        <v>0.16571</v>
      </c>
      <c r="T395">
        <f t="shared" si="50"/>
        <v>6.6283999999999994E-4</v>
      </c>
      <c r="U395">
        <f t="shared" si="51"/>
        <v>7.8909523809523804E-3</v>
      </c>
      <c r="V395">
        <v>0</v>
      </c>
      <c r="W395" t="s">
        <v>95</v>
      </c>
      <c r="X395" t="s">
        <v>96</v>
      </c>
      <c r="Y395" t="s">
        <v>96</v>
      </c>
      <c r="Z395" t="s">
        <v>2551</v>
      </c>
      <c r="AA395" t="s">
        <v>2552</v>
      </c>
      <c r="AB395" s="2">
        <v>12040203000178</v>
      </c>
      <c r="AC395" t="e">
        <v>#N/A</v>
      </c>
      <c r="AD395" t="e">
        <v>#N/A</v>
      </c>
      <c r="AE395" t="s">
        <v>116</v>
      </c>
      <c r="AF395">
        <v>2021</v>
      </c>
      <c r="AG395" s="2">
        <v>110056961480</v>
      </c>
      <c r="AH395" s="2">
        <v>110056961480</v>
      </c>
      <c r="AL395">
        <v>2023</v>
      </c>
      <c r="AM395">
        <v>12040203000178</v>
      </c>
      <c r="AN395" t="s">
        <v>2552</v>
      </c>
      <c r="AO395" t="s">
        <v>101</v>
      </c>
      <c r="AP395">
        <v>0.37</v>
      </c>
      <c r="AQ395">
        <v>1.80056944444444</v>
      </c>
      <c r="AR395" t="s">
        <v>102</v>
      </c>
      <c r="AS395">
        <v>0.37</v>
      </c>
      <c r="AT395">
        <v>0.57247510000000001</v>
      </c>
      <c r="AU395" t="s">
        <v>101</v>
      </c>
      <c r="AV395" t="s">
        <v>101</v>
      </c>
      <c r="AW395" t="s">
        <v>101</v>
      </c>
      <c r="AX395" t="s">
        <v>101</v>
      </c>
      <c r="AY395" t="s">
        <v>101</v>
      </c>
      <c r="AZ395" t="s">
        <v>101</v>
      </c>
      <c r="BA395" t="s">
        <v>101</v>
      </c>
      <c r="BB395" t="s">
        <v>101</v>
      </c>
      <c r="BC395" t="s">
        <v>101</v>
      </c>
      <c r="BD395" t="s">
        <v>101</v>
      </c>
      <c r="BE395" t="s">
        <v>101</v>
      </c>
      <c r="BF395" t="s">
        <v>101</v>
      </c>
      <c r="BG395" t="s">
        <v>101</v>
      </c>
      <c r="BH395" t="s">
        <v>101</v>
      </c>
      <c r="BI395" t="s">
        <v>101</v>
      </c>
      <c r="BJ395" t="s">
        <v>101</v>
      </c>
      <c r="BK395" t="s">
        <v>101</v>
      </c>
      <c r="BL395" t="s">
        <v>101</v>
      </c>
      <c r="BM395" t="s">
        <v>101</v>
      </c>
      <c r="BN395" t="s">
        <v>101</v>
      </c>
      <c r="BO395" t="s">
        <v>101</v>
      </c>
      <c r="BP395" t="s">
        <v>101</v>
      </c>
      <c r="BQ395" t="s">
        <v>101</v>
      </c>
      <c r="BR395" t="s">
        <v>101</v>
      </c>
      <c r="BS395" t="s">
        <v>374</v>
      </c>
      <c r="BT395" t="s">
        <v>101</v>
      </c>
      <c r="BU395" t="s">
        <v>374</v>
      </c>
      <c r="BV395" t="s">
        <v>101</v>
      </c>
      <c r="BW395" t="s">
        <v>374</v>
      </c>
      <c r="BX395" t="s">
        <v>101</v>
      </c>
      <c r="BY395" t="s">
        <v>101</v>
      </c>
      <c r="BZ395" t="s">
        <v>101</v>
      </c>
      <c r="CA395" t="s">
        <v>101</v>
      </c>
      <c r="CB395" t="s">
        <v>101</v>
      </c>
      <c r="CC395" t="s">
        <v>101</v>
      </c>
      <c r="CD395" t="s">
        <v>101</v>
      </c>
      <c r="CE395" t="s">
        <v>101</v>
      </c>
      <c r="CF395" t="s">
        <v>101</v>
      </c>
      <c r="CG395" t="s">
        <v>101</v>
      </c>
      <c r="CH395" t="s">
        <v>101</v>
      </c>
      <c r="CI395" t="s">
        <v>101</v>
      </c>
    </row>
    <row r="396" spans="1:87" x14ac:dyDescent="0.25">
      <c r="A396" s="2">
        <v>110056966699</v>
      </c>
      <c r="B396">
        <v>2024</v>
      </c>
      <c r="C396" t="s">
        <v>2553</v>
      </c>
      <c r="D396" t="s">
        <v>2554</v>
      </c>
      <c r="E396" t="s">
        <v>2555</v>
      </c>
      <c r="F396" t="s">
        <v>303</v>
      </c>
      <c r="G396">
        <v>49221</v>
      </c>
      <c r="H396">
        <v>41.948850999999998</v>
      </c>
      <c r="I396">
        <v>-83.958619999999996</v>
      </c>
      <c r="J396" t="s">
        <v>2556</v>
      </c>
      <c r="K396" s="2">
        <v>110056966699</v>
      </c>
      <c r="L396" t="s">
        <v>93</v>
      </c>
      <c r="M396">
        <v>2821</v>
      </c>
      <c r="N396" t="s">
        <v>144</v>
      </c>
      <c r="O396" t="e">
        <v>#N/A</v>
      </c>
      <c r="P396" t="e">
        <v>#N/A</v>
      </c>
      <c r="Q396" t="e">
        <v>#N/A</v>
      </c>
      <c r="R396">
        <v>250</v>
      </c>
      <c r="S396">
        <v>3.58294E-5</v>
      </c>
      <c r="T396">
        <f t="shared" si="50"/>
        <v>1.4331759999999999E-7</v>
      </c>
      <c r="U396">
        <f t="shared" si="51"/>
        <v>1.7061619047619048E-6</v>
      </c>
      <c r="V396">
        <v>0</v>
      </c>
      <c r="W396" t="s">
        <v>95</v>
      </c>
      <c r="X396" t="s">
        <v>96</v>
      </c>
      <c r="Y396" t="s">
        <v>96</v>
      </c>
      <c r="Z396" t="s">
        <v>2557</v>
      </c>
      <c r="AA396" t="s">
        <v>2558</v>
      </c>
      <c r="AB396" s="2">
        <v>4100002000101</v>
      </c>
      <c r="AC396" t="e">
        <v>#N/A</v>
      </c>
      <c r="AD396" t="s">
        <v>115</v>
      </c>
      <c r="AE396" t="s">
        <v>116</v>
      </c>
      <c r="AF396">
        <v>2021</v>
      </c>
      <c r="AG396" s="2">
        <v>110056966699</v>
      </c>
      <c r="AH396" s="2">
        <v>110056966699</v>
      </c>
      <c r="AL396">
        <v>2023</v>
      </c>
      <c r="AM396" s="1" t="s">
        <v>2559</v>
      </c>
      <c r="AN396" t="s">
        <v>2558</v>
      </c>
      <c r="AO396" t="s">
        <v>101</v>
      </c>
      <c r="AP396" t="s">
        <v>101</v>
      </c>
      <c r="AQ396">
        <v>5.4583333333333303E-2</v>
      </c>
      <c r="AR396" t="s">
        <v>102</v>
      </c>
      <c r="AS396">
        <v>5.4583333333333303E-2</v>
      </c>
      <c r="AT396">
        <v>8.4452970833333293E-2</v>
      </c>
      <c r="AU396">
        <v>13229540</v>
      </c>
      <c r="AV396" t="s">
        <v>2560</v>
      </c>
      <c r="AW396">
        <v>3</v>
      </c>
      <c r="AX396">
        <v>224.333</v>
      </c>
      <c r="AY396">
        <v>199.54599999999999</v>
      </c>
      <c r="AZ396">
        <v>252.732</v>
      </c>
      <c r="BA396">
        <v>459.392</v>
      </c>
      <c r="BB396">
        <v>395.90300000000002</v>
      </c>
      <c r="BC396">
        <v>258.33600000000001</v>
      </c>
      <c r="BD396">
        <v>187.68</v>
      </c>
      <c r="BE396">
        <v>116.395</v>
      </c>
      <c r="BF396">
        <v>101.274</v>
      </c>
      <c r="BG396">
        <v>117.11499999999999</v>
      </c>
      <c r="BH396">
        <v>106.121</v>
      </c>
      <c r="BI396">
        <v>151.56800000000001</v>
      </c>
      <c r="BJ396">
        <v>219.01300000000001</v>
      </c>
      <c r="BK396" t="s">
        <v>62</v>
      </c>
      <c r="BL396">
        <v>101.274</v>
      </c>
      <c r="BM396">
        <v>247.61369193153999</v>
      </c>
      <c r="BN396">
        <v>160.187466662497</v>
      </c>
      <c r="BO396">
        <v>548.49144254278701</v>
      </c>
      <c r="BP396">
        <v>380.08409961198203</v>
      </c>
      <c r="BQ396">
        <v>0.206486481255094</v>
      </c>
      <c r="BR396">
        <v>247.61369193153999</v>
      </c>
      <c r="BS396" t="s">
        <v>104</v>
      </c>
      <c r="BT396">
        <v>380.08409961198203</v>
      </c>
      <c r="BU396" t="s">
        <v>105</v>
      </c>
      <c r="BV396">
        <v>160.187466662497</v>
      </c>
      <c r="BW396" t="s">
        <v>106</v>
      </c>
      <c r="BX396" s="8">
        <f>($T396*'Conversion Factors'!$B$3)/($BV396*'Conversion Factors'!$B$4)</f>
        <v>8.9468672541004368E-7</v>
      </c>
      <c r="BY396" s="8">
        <f>($T396*'Conversion Factors'!$B$3)/($BR396*'Conversion Factors'!$B$4)</f>
        <v>5.7879513399293087E-7</v>
      </c>
      <c r="BZ396" s="8">
        <f>($T396*'Conversion Factors'!$B$3)/($BT396*'Conversion Factors'!$B$4)</f>
        <v>3.7706812820191424E-7</v>
      </c>
      <c r="CA396" s="8">
        <f>($U396*'Conversion Factors'!$B$3)/($BV396*'Conversion Factors'!$B$4)</f>
        <v>1.0651032445357665E-5</v>
      </c>
      <c r="CB396" s="8">
        <f>($U396*'Conversion Factors'!$B$3)/($BR396*'Conversion Factors'!$B$4)</f>
        <v>6.8904182618206066E-6</v>
      </c>
      <c r="CC396" s="8">
        <f>($U396*'Conversion Factors'!$B$3)/($BT396*'Conversion Factors'!$B$4)</f>
        <v>4.4889062881180275E-6</v>
      </c>
      <c r="CD396" t="str">
        <f t="shared" si="52"/>
        <v>NO</v>
      </c>
      <c r="CE396" t="str">
        <f t="shared" si="53"/>
        <v>NO</v>
      </c>
      <c r="CF396" t="str">
        <f t="shared" si="48"/>
        <v>NO</v>
      </c>
      <c r="CG396" t="str">
        <f t="shared" si="49"/>
        <v>NO</v>
      </c>
      <c r="CH396" s="8">
        <f t="shared" si="54"/>
        <v>2.2189650927828468E-8</v>
      </c>
      <c r="CI396" t="str">
        <f t="shared" si="55"/>
        <v>NO</v>
      </c>
    </row>
    <row r="397" spans="1:87" x14ac:dyDescent="0.25">
      <c r="A397" s="2">
        <v>110056972432</v>
      </c>
      <c r="B397">
        <v>2021</v>
      </c>
      <c r="C397" t="s">
        <v>2561</v>
      </c>
      <c r="D397" t="s">
        <v>2562</v>
      </c>
      <c r="E397" t="s">
        <v>774</v>
      </c>
      <c r="F397" t="s">
        <v>350</v>
      </c>
      <c r="G397">
        <v>70776</v>
      </c>
      <c r="H397">
        <v>30.250833</v>
      </c>
      <c r="I397">
        <v>-91.092277999999993</v>
      </c>
      <c r="J397" t="s">
        <v>2563</v>
      </c>
      <c r="K397" s="2">
        <v>110056972432</v>
      </c>
      <c r="L397" t="s">
        <v>93</v>
      </c>
      <c r="M397">
        <v>2869</v>
      </c>
      <c r="N397" t="s">
        <v>124</v>
      </c>
      <c r="O397" t="e">
        <v>#N/A</v>
      </c>
      <c r="P397" t="e">
        <v>#N/A</v>
      </c>
      <c r="Q397" t="e">
        <v>#N/A</v>
      </c>
      <c r="R397">
        <v>250</v>
      </c>
      <c r="S397">
        <v>0.414275</v>
      </c>
      <c r="T397">
        <f t="shared" si="50"/>
        <v>1.6571000000000001E-3</v>
      </c>
      <c r="U397">
        <f t="shared" si="51"/>
        <v>1.9727380952380951E-2</v>
      </c>
      <c r="V397">
        <v>0</v>
      </c>
      <c r="W397" t="s">
        <v>95</v>
      </c>
      <c r="X397" t="s">
        <v>96</v>
      </c>
      <c r="Y397" t="s">
        <v>96</v>
      </c>
      <c r="Z397" t="s">
        <v>2564</v>
      </c>
      <c r="AA397" t="e">
        <v>#N/A</v>
      </c>
      <c r="AB397" s="2">
        <v>8070202000842</v>
      </c>
      <c r="AC397" t="e">
        <v>#N/A</v>
      </c>
      <c r="AD397" t="s">
        <v>115</v>
      </c>
      <c r="AE397" t="s">
        <v>116</v>
      </c>
      <c r="AF397">
        <v>2021</v>
      </c>
      <c r="AG397" s="2">
        <v>110056972432</v>
      </c>
      <c r="AH397" s="2">
        <v>110056972432</v>
      </c>
      <c r="AL397">
        <v>2023</v>
      </c>
      <c r="AM397" s="1" t="s">
        <v>2565</v>
      </c>
      <c r="AO397" t="s">
        <v>101</v>
      </c>
      <c r="AP397" t="s">
        <v>101</v>
      </c>
      <c r="AQ397">
        <v>0.370958333333333</v>
      </c>
      <c r="AR397" t="s">
        <v>102</v>
      </c>
      <c r="AS397">
        <v>0.370958333333333</v>
      </c>
      <c r="AT397">
        <v>0.57395786208333299</v>
      </c>
      <c r="AU397">
        <v>18991368</v>
      </c>
      <c r="AV397" t="s">
        <v>101</v>
      </c>
      <c r="AW397">
        <v>1</v>
      </c>
      <c r="AX397">
        <v>1.179</v>
      </c>
      <c r="AY397">
        <v>1.8520000000000001</v>
      </c>
      <c r="AZ397">
        <v>1.9059999999999999</v>
      </c>
      <c r="BA397">
        <v>1.6519999999999999</v>
      </c>
      <c r="BB397">
        <v>1.744</v>
      </c>
      <c r="BC397">
        <v>1.02</v>
      </c>
      <c r="BD397">
        <v>0.61699999999999999</v>
      </c>
      <c r="BE397">
        <v>0.19800000000000001</v>
      </c>
      <c r="BF397">
        <v>0.2</v>
      </c>
      <c r="BG397">
        <v>0.33100000000000002</v>
      </c>
      <c r="BH397">
        <v>1.244</v>
      </c>
      <c r="BI397">
        <v>4.7069999999999999</v>
      </c>
      <c r="BJ397">
        <v>1.7010000000000001</v>
      </c>
      <c r="BK397" t="s">
        <v>61</v>
      </c>
      <c r="BL397">
        <v>0.19800000000000001</v>
      </c>
      <c r="BM397">
        <v>0.48410757946210298</v>
      </c>
      <c r="BN397">
        <v>0.25144606655945201</v>
      </c>
      <c r="BO397">
        <v>2.8826405867970699</v>
      </c>
      <c r="BP397">
        <v>0.89913285981009805</v>
      </c>
      <c r="BQ397">
        <v>1.40331995619397</v>
      </c>
      <c r="BR397">
        <v>1.40331995619397</v>
      </c>
      <c r="BS397" t="s">
        <v>176</v>
      </c>
      <c r="BT397">
        <v>1.40331995619397</v>
      </c>
      <c r="BU397" t="s">
        <v>176</v>
      </c>
      <c r="BV397">
        <v>1.40331995619397</v>
      </c>
      <c r="BW397" t="s">
        <v>176</v>
      </c>
      <c r="BX397" s="8">
        <f>($T397*'Conversion Factors'!$B$3)/($BV397*'Conversion Factors'!$B$4)</f>
        <v>1.1808426101872893</v>
      </c>
      <c r="BY397" s="8">
        <f>($T397*'Conversion Factors'!$B$3)/($BR397*'Conversion Factors'!$B$4)</f>
        <v>1.1808426101872893</v>
      </c>
      <c r="BZ397" s="8">
        <f>($T397*'Conversion Factors'!$B$3)/($BT397*'Conversion Factors'!$B$4)</f>
        <v>1.1808426101872893</v>
      </c>
      <c r="CA397" s="8">
        <f>($U397*'Conversion Factors'!$B$3)/($BV397*'Conversion Factors'!$B$4)</f>
        <v>14.057650121277252</v>
      </c>
      <c r="CB397" s="8">
        <f>($U397*'Conversion Factors'!$B$3)/($BR397*'Conversion Factors'!$B$4)</f>
        <v>14.057650121277252</v>
      </c>
      <c r="CC397" s="8">
        <f>($U397*'Conversion Factors'!$B$3)/($BT397*'Conversion Factors'!$B$4)</f>
        <v>14.057650121277252</v>
      </c>
      <c r="CD397" t="str">
        <f t="shared" si="52"/>
        <v>NO</v>
      </c>
      <c r="CE397" t="str">
        <f t="shared" si="53"/>
        <v>NO</v>
      </c>
      <c r="CF397" t="str">
        <f t="shared" si="48"/>
        <v>NO</v>
      </c>
      <c r="CG397" t="str">
        <f t="shared" si="49"/>
        <v>NO</v>
      </c>
      <c r="CH397" s="8">
        <f t="shared" si="54"/>
        <v>2.9286771085994274E-2</v>
      </c>
      <c r="CI397" t="str">
        <f t="shared" si="55"/>
        <v>NO</v>
      </c>
    </row>
    <row r="398" spans="1:87" x14ac:dyDescent="0.25">
      <c r="A398" s="2">
        <v>110056972432</v>
      </c>
      <c r="B398">
        <v>2022</v>
      </c>
      <c r="C398" t="s">
        <v>2561</v>
      </c>
      <c r="D398" t="s">
        <v>2562</v>
      </c>
      <c r="E398" t="s">
        <v>774</v>
      </c>
      <c r="F398" t="s">
        <v>350</v>
      </c>
      <c r="G398">
        <v>70776</v>
      </c>
      <c r="H398">
        <v>30.250833</v>
      </c>
      <c r="I398">
        <v>-91.092277999999993</v>
      </c>
      <c r="J398" t="s">
        <v>2563</v>
      </c>
      <c r="K398" s="2">
        <v>110056972432</v>
      </c>
      <c r="L398" t="s">
        <v>93</v>
      </c>
      <c r="M398">
        <v>2869</v>
      </c>
      <c r="N398" t="s">
        <v>124</v>
      </c>
      <c r="O398" t="e">
        <v>#N/A</v>
      </c>
      <c r="P398" t="e">
        <v>#N/A</v>
      </c>
      <c r="Q398" t="e">
        <v>#N/A</v>
      </c>
      <c r="R398">
        <v>250</v>
      </c>
      <c r="S398">
        <v>0.414275</v>
      </c>
      <c r="T398">
        <f t="shared" si="50"/>
        <v>1.6571000000000001E-3</v>
      </c>
      <c r="U398">
        <f t="shared" si="51"/>
        <v>1.9727380952380951E-2</v>
      </c>
      <c r="V398">
        <v>0</v>
      </c>
      <c r="W398" t="s">
        <v>95</v>
      </c>
      <c r="X398" t="s">
        <v>96</v>
      </c>
      <c r="Y398" t="s">
        <v>96</v>
      </c>
      <c r="Z398" t="s">
        <v>2564</v>
      </c>
      <c r="AA398" t="e">
        <v>#N/A</v>
      </c>
      <c r="AB398" s="2">
        <v>8070202000842</v>
      </c>
      <c r="AC398" t="e">
        <v>#N/A</v>
      </c>
      <c r="AD398" t="s">
        <v>115</v>
      </c>
      <c r="AE398" t="s">
        <v>116</v>
      </c>
      <c r="AF398">
        <v>2021</v>
      </c>
      <c r="AG398" s="2">
        <v>110056972432</v>
      </c>
      <c r="AH398" s="2">
        <v>110056972432</v>
      </c>
      <c r="AL398">
        <v>2023</v>
      </c>
      <c r="AM398" s="1" t="s">
        <v>2565</v>
      </c>
      <c r="AO398" t="s">
        <v>101</v>
      </c>
      <c r="AP398" t="s">
        <v>101</v>
      </c>
      <c r="AQ398">
        <v>0.370958333333333</v>
      </c>
      <c r="AR398" t="s">
        <v>102</v>
      </c>
      <c r="AS398">
        <v>0.370958333333333</v>
      </c>
      <c r="AT398">
        <v>0.57395786208333299</v>
      </c>
      <c r="AU398">
        <v>18991368</v>
      </c>
      <c r="AV398" t="s">
        <v>101</v>
      </c>
      <c r="AW398">
        <v>1</v>
      </c>
      <c r="AX398">
        <v>1.179</v>
      </c>
      <c r="AY398">
        <v>1.8520000000000001</v>
      </c>
      <c r="AZ398">
        <v>1.9059999999999999</v>
      </c>
      <c r="BA398">
        <v>1.6519999999999999</v>
      </c>
      <c r="BB398">
        <v>1.744</v>
      </c>
      <c r="BC398">
        <v>1.02</v>
      </c>
      <c r="BD398">
        <v>0.61699999999999999</v>
      </c>
      <c r="BE398">
        <v>0.19800000000000001</v>
      </c>
      <c r="BF398">
        <v>0.2</v>
      </c>
      <c r="BG398">
        <v>0.33100000000000002</v>
      </c>
      <c r="BH398">
        <v>1.244</v>
      </c>
      <c r="BI398">
        <v>4.7069999999999999</v>
      </c>
      <c r="BJ398">
        <v>1.7010000000000001</v>
      </c>
      <c r="BK398" t="s">
        <v>61</v>
      </c>
      <c r="BL398">
        <v>0.19800000000000001</v>
      </c>
      <c r="BM398">
        <v>0.48410757946210298</v>
      </c>
      <c r="BN398">
        <v>0.25144606655945201</v>
      </c>
      <c r="BO398">
        <v>2.8826405867970699</v>
      </c>
      <c r="BP398">
        <v>0.89913285981009805</v>
      </c>
      <c r="BQ398">
        <v>1.40331995619397</v>
      </c>
      <c r="BR398">
        <v>1.40331995619397</v>
      </c>
      <c r="BS398" t="s">
        <v>176</v>
      </c>
      <c r="BT398">
        <v>1.40331995619397</v>
      </c>
      <c r="BU398" t="s">
        <v>176</v>
      </c>
      <c r="BV398">
        <v>1.40331995619397</v>
      </c>
      <c r="BW398" t="s">
        <v>176</v>
      </c>
      <c r="BX398" s="8">
        <f>($T398*'Conversion Factors'!$B$3)/($BV398*'Conversion Factors'!$B$4)</f>
        <v>1.1808426101872893</v>
      </c>
      <c r="BY398" s="8">
        <f>($T398*'Conversion Factors'!$B$3)/($BR398*'Conversion Factors'!$B$4)</f>
        <v>1.1808426101872893</v>
      </c>
      <c r="BZ398" s="8">
        <f>($T398*'Conversion Factors'!$B$3)/($BT398*'Conversion Factors'!$B$4)</f>
        <v>1.1808426101872893</v>
      </c>
      <c r="CA398" s="8">
        <f>($U398*'Conversion Factors'!$B$3)/($BV398*'Conversion Factors'!$B$4)</f>
        <v>14.057650121277252</v>
      </c>
      <c r="CB398" s="8">
        <f>($U398*'Conversion Factors'!$B$3)/($BR398*'Conversion Factors'!$B$4)</f>
        <v>14.057650121277252</v>
      </c>
      <c r="CC398" s="8">
        <f>($U398*'Conversion Factors'!$B$3)/($BT398*'Conversion Factors'!$B$4)</f>
        <v>14.057650121277252</v>
      </c>
      <c r="CD398" t="str">
        <f t="shared" si="52"/>
        <v>NO</v>
      </c>
      <c r="CE398" t="str">
        <f t="shared" si="53"/>
        <v>NO</v>
      </c>
      <c r="CF398" t="str">
        <f t="shared" si="48"/>
        <v>NO</v>
      </c>
      <c r="CG398" t="str">
        <f t="shared" si="49"/>
        <v>NO</v>
      </c>
      <c r="CH398" s="8">
        <f t="shared" si="54"/>
        <v>2.9286771085994274E-2</v>
      </c>
      <c r="CI398" t="str">
        <f t="shared" si="55"/>
        <v>NO</v>
      </c>
    </row>
    <row r="399" spans="1:87" x14ac:dyDescent="0.25">
      <c r="A399" s="2">
        <v>110056977080</v>
      </c>
      <c r="B399">
        <v>2016</v>
      </c>
      <c r="C399" t="s">
        <v>2566</v>
      </c>
      <c r="D399" t="s">
        <v>2567</v>
      </c>
      <c r="E399" t="s">
        <v>2568</v>
      </c>
      <c r="F399" t="s">
        <v>110</v>
      </c>
      <c r="G399">
        <v>8610</v>
      </c>
      <c r="H399">
        <v>40.183062999999997</v>
      </c>
      <c r="I399">
        <v>-74.710695000000001</v>
      </c>
      <c r="J399" t="e">
        <v>#N/A</v>
      </c>
      <c r="K399" s="2">
        <v>110056977080</v>
      </c>
      <c r="L399" t="s">
        <v>352</v>
      </c>
      <c r="M399">
        <v>4952</v>
      </c>
      <c r="N399" t="s">
        <v>353</v>
      </c>
      <c r="O399" t="e">
        <v>#N/A</v>
      </c>
      <c r="P399" t="e">
        <v>#N/A</v>
      </c>
      <c r="Q399" t="e">
        <v>#N/A</v>
      </c>
      <c r="R399">
        <v>365</v>
      </c>
      <c r="S399">
        <v>1.8765273</v>
      </c>
      <c r="T399">
        <f t="shared" si="50"/>
        <v>5.1411706849315069E-3</v>
      </c>
      <c r="U399">
        <f t="shared" si="51"/>
        <v>8.9358442857142853E-2</v>
      </c>
      <c r="V399">
        <v>0</v>
      </c>
      <c r="W399" t="s">
        <v>95</v>
      </c>
      <c r="X399" t="s">
        <v>96</v>
      </c>
      <c r="Y399" t="s">
        <v>96</v>
      </c>
      <c r="Z399" t="s">
        <v>2569</v>
      </c>
      <c r="AA399" t="s">
        <v>2570</v>
      </c>
      <c r="AB399" s="2">
        <v>2040201000021</v>
      </c>
      <c r="AC399" t="e">
        <v>#N/A</v>
      </c>
      <c r="AD399" t="s">
        <v>148</v>
      </c>
      <c r="AE399" t="s">
        <v>352</v>
      </c>
      <c r="AF399">
        <v>2015</v>
      </c>
      <c r="AG399" s="2">
        <v>110056977080</v>
      </c>
      <c r="AH399" s="2">
        <v>110056977080</v>
      </c>
      <c r="AL399">
        <v>2023</v>
      </c>
      <c r="AM399" s="1" t="s">
        <v>2571</v>
      </c>
      <c r="AN399" t="s">
        <v>2570</v>
      </c>
      <c r="AO399">
        <v>16</v>
      </c>
      <c r="AP399">
        <v>7.8</v>
      </c>
      <c r="AQ399">
        <v>7.2405833333333298</v>
      </c>
      <c r="AR399" t="s">
        <v>102</v>
      </c>
      <c r="AS399">
        <v>7.8</v>
      </c>
      <c r="AT399">
        <v>12.068394</v>
      </c>
      <c r="AU399">
        <v>4480867</v>
      </c>
      <c r="AV399" t="s">
        <v>2572</v>
      </c>
      <c r="AW399">
        <v>3</v>
      </c>
      <c r="AX399">
        <v>224.49100000000001</v>
      </c>
      <c r="AY399">
        <v>362.97500000000002</v>
      </c>
      <c r="AZ399">
        <v>355.512</v>
      </c>
      <c r="BA399">
        <v>404.52300000000002</v>
      </c>
      <c r="BB399">
        <v>304.35199999999998</v>
      </c>
      <c r="BC399">
        <v>208.143</v>
      </c>
      <c r="BD399">
        <v>143.863</v>
      </c>
      <c r="BE399">
        <v>119.682</v>
      </c>
      <c r="BF399">
        <v>118.797</v>
      </c>
      <c r="BG399">
        <v>118.761</v>
      </c>
      <c r="BH399">
        <v>128.08199999999999</v>
      </c>
      <c r="BI399">
        <v>195.72300000000001</v>
      </c>
      <c r="BJ399">
        <v>306.35500000000002</v>
      </c>
      <c r="BK399" t="s">
        <v>63</v>
      </c>
      <c r="BL399">
        <v>118.761</v>
      </c>
      <c r="BM399">
        <v>290.36919315403401</v>
      </c>
      <c r="BN399">
        <v>188.90323982817799</v>
      </c>
      <c r="BO399">
        <v>548.87775061124705</v>
      </c>
      <c r="BP399">
        <v>416.441050359271</v>
      </c>
      <c r="BQ399">
        <v>29.507075794620999</v>
      </c>
      <c r="BR399">
        <v>290.36919315403401</v>
      </c>
      <c r="BS399" t="s">
        <v>104</v>
      </c>
      <c r="BT399">
        <v>416.441050359271</v>
      </c>
      <c r="BU399" t="s">
        <v>105</v>
      </c>
      <c r="BV399">
        <v>188.90323982817799</v>
      </c>
      <c r="BW399" t="s">
        <v>106</v>
      </c>
      <c r="BX399" s="8">
        <f>($T399*'Conversion Factors'!$B$3)/($BV399*'Conversion Factors'!$B$4)</f>
        <v>2.7215894706770497E-2</v>
      </c>
      <c r="BY399" s="8">
        <f>($T399*'Conversion Factors'!$B$3)/($BR399*'Conversion Factors'!$B$4)</f>
        <v>1.7705634089785267E-2</v>
      </c>
      <c r="BZ399" s="8">
        <f>($T399*'Conversion Factors'!$B$3)/($BT399*'Conversion Factors'!$B$4)</f>
        <v>1.2345494471537159E-2</v>
      </c>
      <c r="CA399" s="8">
        <f>($U399*'Conversion Factors'!$B$3)/($BV399*'Conversion Factors'!$B$4)</f>
        <v>0.47303816990339193</v>
      </c>
      <c r="CB399" s="8">
        <f>($U399*'Conversion Factors'!$B$3)/($BR399*'Conversion Factors'!$B$4)</f>
        <v>0.30774078298912483</v>
      </c>
      <c r="CC399" s="8">
        <f>($U399*'Conversion Factors'!$B$3)/($BT399*'Conversion Factors'!$B$4)</f>
        <v>0.21457645152909818</v>
      </c>
      <c r="CD399" t="str">
        <f t="shared" si="52"/>
        <v>NO</v>
      </c>
      <c r="CE399" t="str">
        <f t="shared" si="53"/>
        <v>NO</v>
      </c>
      <c r="CF399" t="str">
        <f t="shared" si="48"/>
        <v>NO</v>
      </c>
      <c r="CG399" t="str">
        <f t="shared" si="49"/>
        <v>NO</v>
      </c>
      <c r="CH399" s="8">
        <f t="shared" si="54"/>
        <v>9.8549618729873315E-4</v>
      </c>
      <c r="CI399" t="str">
        <f t="shared" si="55"/>
        <v>NO</v>
      </c>
    </row>
    <row r="400" spans="1:87" x14ac:dyDescent="0.25">
      <c r="A400" s="2">
        <v>110059344473</v>
      </c>
      <c r="B400">
        <v>2024</v>
      </c>
      <c r="C400" t="s">
        <v>2573</v>
      </c>
      <c r="D400" t="s">
        <v>2574</v>
      </c>
      <c r="E400" t="s">
        <v>179</v>
      </c>
      <c r="F400" t="s">
        <v>180</v>
      </c>
      <c r="G400" t="s">
        <v>2575</v>
      </c>
      <c r="H400">
        <v>40.655278000000003</v>
      </c>
      <c r="I400">
        <v>-80.356388999999993</v>
      </c>
      <c r="J400" t="s">
        <v>2576</v>
      </c>
      <c r="K400" s="2">
        <v>110059344473</v>
      </c>
      <c r="L400" t="s">
        <v>93</v>
      </c>
      <c r="M400">
        <v>2821</v>
      </c>
      <c r="N400" t="s">
        <v>144</v>
      </c>
      <c r="O400" t="e">
        <v>#N/A</v>
      </c>
      <c r="P400" t="e">
        <v>#N/A</v>
      </c>
      <c r="Q400" t="e">
        <v>#N/A</v>
      </c>
      <c r="R400">
        <v>250</v>
      </c>
      <c r="S400">
        <v>0.66283999999999998</v>
      </c>
      <c r="T400">
        <f t="shared" si="50"/>
        <v>2.6513599999999997E-3</v>
      </c>
      <c r="U400">
        <f t="shared" si="51"/>
        <v>3.1563809523809522E-2</v>
      </c>
      <c r="V400">
        <v>0</v>
      </c>
      <c r="W400" t="s">
        <v>95</v>
      </c>
      <c r="X400" t="s">
        <v>96</v>
      </c>
      <c r="Y400" t="s">
        <v>96</v>
      </c>
      <c r="Z400" t="s">
        <v>2577</v>
      </c>
      <c r="AA400" t="s">
        <v>2578</v>
      </c>
      <c r="AB400" s="2">
        <v>5030101000019</v>
      </c>
      <c r="AC400" t="e">
        <v>#N/A</v>
      </c>
      <c r="AD400" t="s">
        <v>115</v>
      </c>
      <c r="AE400" t="s">
        <v>116</v>
      </c>
      <c r="AF400">
        <v>2021</v>
      </c>
      <c r="AG400" s="2">
        <v>110059344473</v>
      </c>
      <c r="AH400" s="2">
        <v>110059344473</v>
      </c>
      <c r="AL400">
        <v>2023</v>
      </c>
      <c r="AM400" s="1" t="s">
        <v>2579</v>
      </c>
      <c r="AN400" t="s">
        <v>2578</v>
      </c>
      <c r="AO400">
        <v>257.702</v>
      </c>
      <c r="AP400" t="s">
        <v>101</v>
      </c>
      <c r="AQ400">
        <v>5.3187666666666704</v>
      </c>
      <c r="AR400" t="s">
        <v>102</v>
      </c>
      <c r="AS400">
        <v>5.3187666666666704</v>
      </c>
      <c r="AT400">
        <v>8.2293553496666707</v>
      </c>
      <c r="AU400">
        <v>3821039</v>
      </c>
      <c r="AV400" t="s">
        <v>264</v>
      </c>
      <c r="AW400">
        <v>8</v>
      </c>
      <c r="AX400">
        <v>39643.415000000001</v>
      </c>
      <c r="AY400">
        <v>49749.707999999999</v>
      </c>
      <c r="AZ400">
        <v>56627.258999999998</v>
      </c>
      <c r="BA400">
        <v>69600.481</v>
      </c>
      <c r="BB400">
        <v>59707.694000000003</v>
      </c>
      <c r="BC400">
        <v>42476.650999999998</v>
      </c>
      <c r="BD400">
        <v>30605.953000000001</v>
      </c>
      <c r="BE400">
        <v>21753.18</v>
      </c>
      <c r="BF400">
        <v>16544.478999999999</v>
      </c>
      <c r="BG400">
        <v>17407.962</v>
      </c>
      <c r="BH400">
        <v>21209.421999999999</v>
      </c>
      <c r="BI400">
        <v>34931.472000000002</v>
      </c>
      <c r="BJ400">
        <v>51748.343999999997</v>
      </c>
      <c r="BK400" t="s">
        <v>62</v>
      </c>
      <c r="BL400">
        <v>16544.478999999999</v>
      </c>
      <c r="BM400">
        <v>40451.0488997555</v>
      </c>
      <c r="BN400">
        <v>31310.263721075899</v>
      </c>
      <c r="BO400">
        <v>96927.665036674807</v>
      </c>
      <c r="BP400">
        <v>80817.659344297193</v>
      </c>
      <c r="BQ400">
        <v>20.120673226568901</v>
      </c>
      <c r="BR400">
        <v>40451.0488997555</v>
      </c>
      <c r="BS400" t="s">
        <v>104</v>
      </c>
      <c r="BT400">
        <v>80817.659344297193</v>
      </c>
      <c r="BU400" t="s">
        <v>105</v>
      </c>
      <c r="BV400">
        <v>31310.263721075899</v>
      </c>
      <c r="BW400" t="s">
        <v>106</v>
      </c>
      <c r="BX400" s="8">
        <f>($T400*'Conversion Factors'!$B$3)/($BV400*'Conversion Factors'!$B$4)</f>
        <v>8.4680219356162367E-5</v>
      </c>
      <c r="BY400" s="8">
        <f>($T400*'Conversion Factors'!$B$3)/($BR400*'Conversion Factors'!$B$4)</f>
        <v>6.5544901111724323E-5</v>
      </c>
      <c r="BZ400" s="8">
        <f>($T400*'Conversion Factors'!$B$3)/($BT400*'Conversion Factors'!$B$4)</f>
        <v>3.280669127900312E-5</v>
      </c>
      <c r="CA400" s="8">
        <f>($U400*'Conversion Factors'!$B$3)/($BV400*'Conversion Factors'!$B$4)</f>
        <v>1.0080978494781236E-3</v>
      </c>
      <c r="CB400" s="8">
        <f>($U400*'Conversion Factors'!$B$3)/($BR400*'Conversion Factors'!$B$4)</f>
        <v>7.8029644180624207E-4</v>
      </c>
      <c r="CC400" s="8">
        <f>($U400*'Conversion Factors'!$B$3)/($BT400*'Conversion Factors'!$B$4)</f>
        <v>3.9055584855956095E-4</v>
      </c>
      <c r="CD400" t="str">
        <f t="shared" si="52"/>
        <v>NO</v>
      </c>
      <c r="CE400" t="str">
        <f t="shared" si="53"/>
        <v>NO</v>
      </c>
      <c r="CF400" t="str">
        <f t="shared" si="48"/>
        <v>NO</v>
      </c>
      <c r="CG400" t="str">
        <f t="shared" si="49"/>
        <v>NO</v>
      </c>
      <c r="CH400" s="8">
        <f t="shared" si="54"/>
        <v>2.1002038530794243E-6</v>
      </c>
      <c r="CI400" t="str">
        <f t="shared" si="55"/>
        <v>NO</v>
      </c>
    </row>
    <row r="401" spans="1:87" x14ac:dyDescent="0.25">
      <c r="A401" s="2">
        <v>110059716776</v>
      </c>
      <c r="B401">
        <v>2018</v>
      </c>
      <c r="C401" t="s">
        <v>2580</v>
      </c>
      <c r="D401" t="s">
        <v>2581</v>
      </c>
      <c r="E401" t="s">
        <v>2395</v>
      </c>
      <c r="F401" t="s">
        <v>548</v>
      </c>
      <c r="G401">
        <v>86004</v>
      </c>
      <c r="H401">
        <v>35.167265999999998</v>
      </c>
      <c r="I401">
        <v>-111.258888</v>
      </c>
      <c r="J401" t="e">
        <v>#N/A</v>
      </c>
      <c r="K401" s="2">
        <v>110059716776</v>
      </c>
      <c r="L401" t="s">
        <v>352</v>
      </c>
      <c r="M401">
        <v>4952</v>
      </c>
      <c r="N401" t="s">
        <v>353</v>
      </c>
      <c r="O401" t="e">
        <v>#N/A</v>
      </c>
      <c r="P401" t="e">
        <v>#N/A</v>
      </c>
      <c r="Q401" t="e">
        <v>#N/A</v>
      </c>
      <c r="R401">
        <v>365</v>
      </c>
      <c r="S401">
        <v>6.2679600000000002E-2</v>
      </c>
      <c r="T401">
        <f t="shared" si="50"/>
        <v>1.7172493150684933E-4</v>
      </c>
      <c r="U401">
        <f t="shared" si="51"/>
        <v>2.9847428571428574E-3</v>
      </c>
      <c r="V401">
        <v>0</v>
      </c>
      <c r="W401" t="s">
        <v>95</v>
      </c>
      <c r="X401" t="s">
        <v>96</v>
      </c>
      <c r="Y401" t="s">
        <v>96</v>
      </c>
      <c r="Z401" t="s">
        <v>2582</v>
      </c>
      <c r="AA401" t="s">
        <v>2583</v>
      </c>
      <c r="AB401" s="2">
        <v>15020015000049</v>
      </c>
      <c r="AC401" t="e">
        <v>#N/A</v>
      </c>
      <c r="AD401" t="s">
        <v>148</v>
      </c>
      <c r="AE401" t="s">
        <v>352</v>
      </c>
      <c r="AF401">
        <v>2015</v>
      </c>
      <c r="AG401" s="2">
        <v>110059716776</v>
      </c>
      <c r="AH401" s="2">
        <v>110059716776</v>
      </c>
      <c r="AL401">
        <v>2023</v>
      </c>
      <c r="AM401">
        <v>15020015000049</v>
      </c>
      <c r="AN401" t="s">
        <v>2583</v>
      </c>
      <c r="AO401">
        <v>0.125</v>
      </c>
      <c r="AP401">
        <v>0.06</v>
      </c>
      <c r="AQ401">
        <v>3.4500000000000003E-2</v>
      </c>
      <c r="AR401" t="s">
        <v>102</v>
      </c>
      <c r="AS401">
        <v>0.06</v>
      </c>
      <c r="AT401">
        <v>9.2833799999999994E-2</v>
      </c>
      <c r="AU401">
        <v>20525485</v>
      </c>
      <c r="AV401" t="s">
        <v>101</v>
      </c>
      <c r="AW401">
        <v>3</v>
      </c>
      <c r="AX401">
        <v>6.423</v>
      </c>
      <c r="AY401">
        <v>11.95</v>
      </c>
      <c r="AZ401">
        <v>24.646999999999998</v>
      </c>
      <c r="BA401">
        <v>24.952999999999999</v>
      </c>
      <c r="BB401">
        <v>11.135</v>
      </c>
      <c r="BC401">
        <v>3.3959999999999999</v>
      </c>
      <c r="BD401">
        <v>1.1539999999999999</v>
      </c>
      <c r="BE401">
        <v>2.2469999999999999</v>
      </c>
      <c r="BF401">
        <v>3.9369999999999998</v>
      </c>
      <c r="BG401">
        <v>2.8180000000000001</v>
      </c>
      <c r="BH401">
        <v>4.1980000000000004</v>
      </c>
      <c r="BI401">
        <v>2.847</v>
      </c>
      <c r="BJ401">
        <v>16.946000000000002</v>
      </c>
      <c r="BK401" t="s">
        <v>60</v>
      </c>
      <c r="BL401">
        <v>1.1539999999999999</v>
      </c>
      <c r="BM401">
        <v>2.8215158924205399</v>
      </c>
      <c r="BN401">
        <v>1.5593101094456301</v>
      </c>
      <c r="BO401">
        <v>15.7041564792176</v>
      </c>
      <c r="BP401">
        <v>5.4892253323926097</v>
      </c>
      <c r="BQ401">
        <v>0.226977506112469</v>
      </c>
      <c r="BR401">
        <v>2.8215158924205399</v>
      </c>
      <c r="BS401" t="s">
        <v>104</v>
      </c>
      <c r="BT401">
        <v>5.4892253323926097</v>
      </c>
      <c r="BU401" t="s">
        <v>105</v>
      </c>
      <c r="BV401">
        <v>1.5593101094456301</v>
      </c>
      <c r="BW401" t="s">
        <v>106</v>
      </c>
      <c r="BX401" s="8">
        <f>($T401*'Conversion Factors'!$B$3)/($BV401*'Conversion Factors'!$B$4)</f>
        <v>0.11012878738271081</v>
      </c>
      <c r="BY401" s="8">
        <f>($T401*'Conversion Factors'!$B$3)/($BR401*'Conversion Factors'!$B$4)</f>
        <v>6.0862649034923152E-2</v>
      </c>
      <c r="BZ401" s="8">
        <f>($T401*'Conversion Factors'!$B$3)/($BT401*'Conversion Factors'!$B$4)</f>
        <v>3.1284001130993638E-2</v>
      </c>
      <c r="CA401" s="8">
        <f>($U401*'Conversion Factors'!$B$3)/($BV401*'Conversion Factors'!$B$4)</f>
        <v>1.9141432092709261</v>
      </c>
      <c r="CB401" s="8">
        <f>($U401*'Conversion Factors'!$B$3)/($BR401*'Conversion Factors'!$B$4)</f>
        <v>1.0578508046546167</v>
      </c>
      <c r="CC401" s="8">
        <f>($U401*'Conversion Factors'!$B$3)/($BT401*'Conversion Factors'!$B$4)</f>
        <v>0.54374573394346082</v>
      </c>
      <c r="CD401" t="str">
        <f t="shared" si="52"/>
        <v>NO</v>
      </c>
      <c r="CE401" t="str">
        <f t="shared" si="53"/>
        <v>NO</v>
      </c>
      <c r="CF401" t="str">
        <f t="shared" si="48"/>
        <v>NO</v>
      </c>
      <c r="CG401" t="str">
        <f t="shared" si="49"/>
        <v>NO</v>
      </c>
      <c r="CH401" s="8">
        <f t="shared" si="54"/>
        <v>3.9877983526477624E-3</v>
      </c>
      <c r="CI401" t="str">
        <f t="shared" si="55"/>
        <v>NO</v>
      </c>
    </row>
    <row r="402" spans="1:87" x14ac:dyDescent="0.25">
      <c r="A402" s="2">
        <v>110059790588</v>
      </c>
      <c r="B402">
        <v>2021</v>
      </c>
      <c r="C402" t="s">
        <v>2584</v>
      </c>
      <c r="D402" t="s">
        <v>2585</v>
      </c>
      <c r="E402" t="s">
        <v>2531</v>
      </c>
      <c r="F402" t="s">
        <v>832</v>
      </c>
      <c r="G402">
        <v>80202</v>
      </c>
      <c r="H402">
        <v>39.747204000000004</v>
      </c>
      <c r="I402">
        <v>-104.997249</v>
      </c>
      <c r="J402" t="e">
        <v>#N/A</v>
      </c>
      <c r="K402" s="2">
        <v>110059790588</v>
      </c>
      <c r="L402" t="s">
        <v>93</v>
      </c>
      <c r="M402">
        <v>1799</v>
      </c>
      <c r="N402" t="s">
        <v>870</v>
      </c>
      <c r="O402" t="e">
        <v>#N/A</v>
      </c>
      <c r="P402" t="e">
        <v>#N/A</v>
      </c>
      <c r="Q402" t="e">
        <v>#N/A</v>
      </c>
      <c r="R402">
        <v>250</v>
      </c>
      <c r="S402">
        <v>1.8211359999999999E-3</v>
      </c>
      <c r="T402">
        <f t="shared" si="50"/>
        <v>7.2845439999999998E-6</v>
      </c>
      <c r="U402">
        <f t="shared" si="51"/>
        <v>8.6720761904761893E-5</v>
      </c>
      <c r="V402">
        <v>0</v>
      </c>
      <c r="W402" t="s">
        <v>95</v>
      </c>
      <c r="X402" t="s">
        <v>96</v>
      </c>
      <c r="Y402" t="s">
        <v>96</v>
      </c>
      <c r="Z402" t="s">
        <v>2586</v>
      </c>
      <c r="AA402" t="s">
        <v>2538</v>
      </c>
      <c r="AB402" s="2" t="e">
        <v>#N/A</v>
      </c>
      <c r="AC402" t="e">
        <v>#N/A</v>
      </c>
      <c r="AD402" t="s">
        <v>115</v>
      </c>
      <c r="AE402" t="s">
        <v>116</v>
      </c>
      <c r="AF402">
        <v>2021</v>
      </c>
      <c r="AG402" s="2">
        <v>110059790588</v>
      </c>
      <c r="AH402" s="2" t="s">
        <v>101</v>
      </c>
      <c r="AI402" t="s">
        <v>101</v>
      </c>
      <c r="AJ402" t="s">
        <v>101</v>
      </c>
      <c r="AK402" t="s">
        <v>101</v>
      </c>
      <c r="AL402" t="s">
        <v>101</v>
      </c>
      <c r="AM402" t="s">
        <v>101</v>
      </c>
      <c r="AN402" t="s">
        <v>101</v>
      </c>
      <c r="AO402" t="s">
        <v>101</v>
      </c>
      <c r="AP402" t="s">
        <v>101</v>
      </c>
      <c r="AQ402" t="s">
        <v>101</v>
      </c>
      <c r="AR402" t="s">
        <v>101</v>
      </c>
      <c r="AS402" t="s">
        <v>101</v>
      </c>
      <c r="AT402" t="s">
        <v>101</v>
      </c>
      <c r="AU402" t="s">
        <v>101</v>
      </c>
      <c r="AV402" t="s">
        <v>101</v>
      </c>
      <c r="AW402" t="s">
        <v>101</v>
      </c>
      <c r="AX402" t="s">
        <v>101</v>
      </c>
      <c r="AY402" t="s">
        <v>101</v>
      </c>
      <c r="AZ402" t="s">
        <v>101</v>
      </c>
      <c r="BA402" t="s">
        <v>101</v>
      </c>
      <c r="BB402" t="s">
        <v>101</v>
      </c>
      <c r="BC402" t="s">
        <v>101</v>
      </c>
      <c r="BD402" t="s">
        <v>101</v>
      </c>
      <c r="BE402" t="s">
        <v>101</v>
      </c>
      <c r="BF402" t="s">
        <v>101</v>
      </c>
      <c r="BG402" t="s">
        <v>101</v>
      </c>
      <c r="BH402" t="s">
        <v>101</v>
      </c>
      <c r="BI402" t="s">
        <v>101</v>
      </c>
      <c r="BJ402" t="s">
        <v>101</v>
      </c>
      <c r="BK402" t="s">
        <v>101</v>
      </c>
      <c r="BL402" t="s">
        <v>101</v>
      </c>
      <c r="BM402" t="s">
        <v>101</v>
      </c>
      <c r="BN402" t="s">
        <v>101</v>
      </c>
      <c r="BO402" t="s">
        <v>101</v>
      </c>
      <c r="BP402" t="s">
        <v>101</v>
      </c>
      <c r="BQ402" t="s">
        <v>101</v>
      </c>
      <c r="BR402" t="s">
        <v>101</v>
      </c>
      <c r="BS402" t="s">
        <v>1216</v>
      </c>
      <c r="BT402" t="s">
        <v>101</v>
      </c>
      <c r="BU402" t="s">
        <v>101</v>
      </c>
      <c r="BV402" t="s">
        <v>101</v>
      </c>
      <c r="BW402" t="s">
        <v>1216</v>
      </c>
      <c r="BX402" t="s">
        <v>101</v>
      </c>
      <c r="BY402" t="s">
        <v>101</v>
      </c>
      <c r="BZ402" t="s">
        <v>101</v>
      </c>
      <c r="CA402" t="s">
        <v>101</v>
      </c>
      <c r="CB402" t="s">
        <v>101</v>
      </c>
      <c r="CC402" t="s">
        <v>101</v>
      </c>
      <c r="CD402" t="s">
        <v>101</v>
      </c>
      <c r="CE402" t="s">
        <v>101</v>
      </c>
      <c r="CF402" t="s">
        <v>101</v>
      </c>
      <c r="CG402" t="s">
        <v>101</v>
      </c>
      <c r="CH402" t="s">
        <v>101</v>
      </c>
      <c r="CI402" t="s">
        <v>101</v>
      </c>
    </row>
    <row r="403" spans="1:87" x14ac:dyDescent="0.25">
      <c r="A403" s="2">
        <v>110059844156</v>
      </c>
      <c r="B403">
        <v>2020</v>
      </c>
      <c r="C403" t="s">
        <v>2587</v>
      </c>
      <c r="D403" t="s">
        <v>2588</v>
      </c>
      <c r="E403" t="s">
        <v>1378</v>
      </c>
      <c r="F403" t="s">
        <v>999</v>
      </c>
      <c r="G403">
        <v>89109</v>
      </c>
      <c r="H403">
        <v>36.131489999999999</v>
      </c>
      <c r="I403">
        <v>-115.15483</v>
      </c>
      <c r="J403" t="e">
        <v>#N/A</v>
      </c>
      <c r="K403" s="2">
        <v>110059844156</v>
      </c>
      <c r="L403" t="s">
        <v>162</v>
      </c>
      <c r="M403">
        <v>1799</v>
      </c>
      <c r="N403" t="s">
        <v>870</v>
      </c>
      <c r="O403" t="e">
        <v>#N/A</v>
      </c>
      <c r="P403" t="e">
        <v>#N/A</v>
      </c>
      <c r="Q403" t="e">
        <v>#N/A</v>
      </c>
      <c r="R403">
        <v>250</v>
      </c>
      <c r="S403">
        <v>4.5219040000000002E-2</v>
      </c>
      <c r="T403">
        <f t="shared" si="50"/>
        <v>1.8087616000000002E-4</v>
      </c>
      <c r="U403">
        <f t="shared" si="51"/>
        <v>2.153287619047619E-3</v>
      </c>
      <c r="V403">
        <v>0</v>
      </c>
      <c r="W403" t="s">
        <v>95</v>
      </c>
      <c r="X403" t="s">
        <v>96</v>
      </c>
      <c r="Y403" t="s">
        <v>96</v>
      </c>
      <c r="Z403" t="s">
        <v>2589</v>
      </c>
      <c r="AA403" t="s">
        <v>2590</v>
      </c>
      <c r="AB403" s="2" t="e">
        <v>#N/A</v>
      </c>
      <c r="AC403" t="e">
        <v>#N/A</v>
      </c>
      <c r="AD403" t="s">
        <v>148</v>
      </c>
      <c r="AE403" t="s">
        <v>116</v>
      </c>
      <c r="AF403">
        <v>2015</v>
      </c>
      <c r="AG403" s="2">
        <v>110059844156</v>
      </c>
      <c r="AH403" s="2" t="s">
        <v>101</v>
      </c>
      <c r="AI403" t="s">
        <v>101</v>
      </c>
      <c r="AJ403" t="s">
        <v>101</v>
      </c>
      <c r="AK403" t="s">
        <v>101</v>
      </c>
      <c r="AL403" t="s">
        <v>101</v>
      </c>
      <c r="AM403" t="s">
        <v>101</v>
      </c>
      <c r="AN403" t="s">
        <v>101</v>
      </c>
      <c r="AO403" t="s">
        <v>101</v>
      </c>
      <c r="AP403" t="s">
        <v>101</v>
      </c>
      <c r="AQ403" t="s">
        <v>101</v>
      </c>
      <c r="AR403" t="s">
        <v>101</v>
      </c>
      <c r="AS403" t="s">
        <v>101</v>
      </c>
      <c r="AT403" t="s">
        <v>101</v>
      </c>
      <c r="AU403" t="s">
        <v>101</v>
      </c>
      <c r="AV403" t="s">
        <v>101</v>
      </c>
      <c r="AW403" t="s">
        <v>101</v>
      </c>
      <c r="AX403" t="s">
        <v>101</v>
      </c>
      <c r="AY403" t="s">
        <v>101</v>
      </c>
      <c r="AZ403" t="s">
        <v>101</v>
      </c>
      <c r="BA403" t="s">
        <v>101</v>
      </c>
      <c r="BB403" t="s">
        <v>101</v>
      </c>
      <c r="BC403" t="s">
        <v>101</v>
      </c>
      <c r="BD403" t="s">
        <v>101</v>
      </c>
      <c r="BE403" t="s">
        <v>101</v>
      </c>
      <c r="BF403" t="s">
        <v>101</v>
      </c>
      <c r="BG403" t="s">
        <v>101</v>
      </c>
      <c r="BH403" t="s">
        <v>101</v>
      </c>
      <c r="BI403" t="s">
        <v>101</v>
      </c>
      <c r="BJ403" t="s">
        <v>101</v>
      </c>
      <c r="BK403" t="s">
        <v>101</v>
      </c>
      <c r="BL403" t="s">
        <v>101</v>
      </c>
      <c r="BM403" t="s">
        <v>101</v>
      </c>
      <c r="BN403" t="s">
        <v>101</v>
      </c>
      <c r="BO403" t="s">
        <v>101</v>
      </c>
      <c r="BP403" t="s">
        <v>101</v>
      </c>
      <c r="BQ403" t="s">
        <v>101</v>
      </c>
      <c r="BR403" t="s">
        <v>101</v>
      </c>
      <c r="BS403" t="s">
        <v>1216</v>
      </c>
      <c r="BT403" t="s">
        <v>101</v>
      </c>
      <c r="BU403" t="s">
        <v>101</v>
      </c>
      <c r="BV403" t="s">
        <v>101</v>
      </c>
      <c r="BW403" t="s">
        <v>1216</v>
      </c>
      <c r="BX403" t="s">
        <v>101</v>
      </c>
      <c r="BY403" t="s">
        <v>101</v>
      </c>
      <c r="BZ403" t="s">
        <v>101</v>
      </c>
      <c r="CA403" t="s">
        <v>101</v>
      </c>
      <c r="CB403" t="s">
        <v>101</v>
      </c>
      <c r="CC403" t="s">
        <v>101</v>
      </c>
      <c r="CD403" t="s">
        <v>101</v>
      </c>
      <c r="CE403" t="s">
        <v>101</v>
      </c>
      <c r="CF403" t="s">
        <v>101</v>
      </c>
      <c r="CG403" t="s">
        <v>101</v>
      </c>
      <c r="CH403" t="s">
        <v>101</v>
      </c>
      <c r="CI403" t="s">
        <v>101</v>
      </c>
    </row>
    <row r="404" spans="1:87" x14ac:dyDescent="0.25">
      <c r="A404" s="2">
        <v>110059861065</v>
      </c>
      <c r="B404">
        <v>2024</v>
      </c>
      <c r="C404" t="s">
        <v>2591</v>
      </c>
      <c r="D404" t="s">
        <v>2592</v>
      </c>
      <c r="E404" t="s">
        <v>1378</v>
      </c>
      <c r="F404" t="s">
        <v>999</v>
      </c>
      <c r="G404">
        <v>89103</v>
      </c>
      <c r="H404">
        <v>36.108890000000002</v>
      </c>
      <c r="I404">
        <v>-115.18118</v>
      </c>
      <c r="J404" t="e">
        <v>#N/A</v>
      </c>
      <c r="K404" s="2">
        <v>110059861065</v>
      </c>
      <c r="L404" t="s">
        <v>93</v>
      </c>
      <c r="M404">
        <v>6531</v>
      </c>
      <c r="N404" t="s">
        <v>2593</v>
      </c>
      <c r="O404" t="e">
        <v>#N/A</v>
      </c>
      <c r="P404" t="e">
        <v>#N/A</v>
      </c>
      <c r="Q404" t="e">
        <v>#N/A</v>
      </c>
      <c r="R404">
        <v>250</v>
      </c>
      <c r="S404">
        <v>1.0465050000000001E-3</v>
      </c>
      <c r="T404">
        <f t="shared" si="50"/>
        <v>4.1860199999999999E-6</v>
      </c>
      <c r="U404">
        <f t="shared" si="51"/>
        <v>4.9833571428571435E-5</v>
      </c>
      <c r="V404">
        <v>0</v>
      </c>
      <c r="W404" t="s">
        <v>95</v>
      </c>
      <c r="X404" t="s">
        <v>96</v>
      </c>
      <c r="Y404" t="s">
        <v>96</v>
      </c>
      <c r="Z404" t="s">
        <v>2594</v>
      </c>
      <c r="AA404" t="s">
        <v>1901</v>
      </c>
      <c r="AB404" s="2">
        <v>15010015000432</v>
      </c>
      <c r="AC404" t="e">
        <v>#N/A</v>
      </c>
      <c r="AD404" t="s">
        <v>115</v>
      </c>
      <c r="AE404" t="s">
        <v>116</v>
      </c>
      <c r="AF404">
        <v>2021</v>
      </c>
      <c r="AG404" s="2">
        <v>110059861065</v>
      </c>
      <c r="AH404" s="2">
        <v>110059861065</v>
      </c>
      <c r="AL404">
        <v>2023</v>
      </c>
      <c r="AM404">
        <v>15010015000432</v>
      </c>
      <c r="AN404" t="s">
        <v>1901</v>
      </c>
      <c r="AO404">
        <v>2.1600000000000001E-2</v>
      </c>
      <c r="AP404">
        <v>2.1600000000000001E-2</v>
      </c>
      <c r="AQ404">
        <v>1.6954166666666699E-3</v>
      </c>
      <c r="AR404" t="s">
        <v>102</v>
      </c>
      <c r="AS404">
        <v>2.1600000000000001E-2</v>
      </c>
      <c r="AT404">
        <v>3.3420168E-2</v>
      </c>
      <c r="AU404">
        <v>22069994</v>
      </c>
      <c r="AV404" t="s">
        <v>1387</v>
      </c>
      <c r="AW404">
        <v>3</v>
      </c>
      <c r="AX404">
        <v>2.141</v>
      </c>
      <c r="AY404">
        <v>13.016</v>
      </c>
      <c r="AZ404">
        <v>10.823</v>
      </c>
      <c r="BA404">
        <v>5.5810000000000004</v>
      </c>
      <c r="BB404">
        <v>1.0489999999999999</v>
      </c>
      <c r="BC404">
        <v>0.86399999999999999</v>
      </c>
      <c r="BD404">
        <v>0</v>
      </c>
      <c r="BE404">
        <v>0.72599999999999998</v>
      </c>
      <c r="BF404">
        <v>1.9790000000000001</v>
      </c>
      <c r="BG404">
        <v>1.466</v>
      </c>
      <c r="BH404">
        <v>1.2609999999999999</v>
      </c>
      <c r="BI404">
        <v>3.1419999999999999</v>
      </c>
      <c r="BJ404">
        <v>18.234000000000002</v>
      </c>
      <c r="BK404" t="s">
        <v>60</v>
      </c>
      <c r="BL404">
        <v>0.72599999999999998</v>
      </c>
      <c r="BM404">
        <v>1.7750611246943799</v>
      </c>
      <c r="BN404">
        <v>0.96511403431753195</v>
      </c>
      <c r="BO404">
        <v>5.2347188264058699</v>
      </c>
      <c r="BP404">
        <v>2.5050786911390599</v>
      </c>
      <c r="BQ404">
        <v>8.1711902200489003E-2</v>
      </c>
      <c r="BR404">
        <v>1.7750611246943799</v>
      </c>
      <c r="BS404" t="s">
        <v>104</v>
      </c>
      <c r="BT404">
        <v>2.5050786911390599</v>
      </c>
      <c r="BU404" t="s">
        <v>105</v>
      </c>
      <c r="BV404">
        <v>0.96511403431753195</v>
      </c>
      <c r="BW404" t="s">
        <v>106</v>
      </c>
      <c r="BX404" s="8">
        <f>($T404*'Conversion Factors'!$B$3)/($BV404*'Conversion Factors'!$B$4)</f>
        <v>4.3373320158587164E-3</v>
      </c>
      <c r="BY404" s="8">
        <f>($T404*'Conversion Factors'!$B$3)/($BR404*'Conversion Factors'!$B$4)</f>
        <v>2.3582399173553668E-3</v>
      </c>
      <c r="BZ404" s="8">
        <f>($T404*'Conversion Factors'!$B$3)/($BT404*'Conversion Factors'!$B$4)</f>
        <v>1.6710133756702927E-3</v>
      </c>
      <c r="CA404" s="8">
        <f>($U404*'Conversion Factors'!$B$3)/($BV404*'Conversion Factors'!$B$4)</f>
        <v>5.1634904950699022E-2</v>
      </c>
      <c r="CB404" s="8">
        <f>($U404*'Conversion Factors'!$B$3)/($BR404*'Conversion Factors'!$B$4)</f>
        <v>2.8074284730421045E-2</v>
      </c>
      <c r="CC404" s="8">
        <f>($U404*'Conversion Factors'!$B$3)/($BT404*'Conversion Factors'!$B$4)</f>
        <v>1.9893016377027301E-2</v>
      </c>
      <c r="CD404" t="str">
        <f t="shared" si="52"/>
        <v>NO</v>
      </c>
      <c r="CE404" t="str">
        <f t="shared" si="53"/>
        <v>NO</v>
      </c>
      <c r="CF404" t="str">
        <f t="shared" ref="CF404:CF450" si="56">IF($CA404&gt;$CH$1,"YES","NO")</f>
        <v>NO</v>
      </c>
      <c r="CG404" t="str">
        <f t="shared" ref="CG404:CG450" si="57">IF($CA404&gt;$CI$1,"YES","NO")</f>
        <v>NO</v>
      </c>
      <c r="CH404" s="8">
        <f t="shared" si="54"/>
        <v>1.0757271864728963E-4</v>
      </c>
      <c r="CI404" t="str">
        <f t="shared" si="55"/>
        <v>NO</v>
      </c>
    </row>
    <row r="405" spans="1:87" x14ac:dyDescent="0.25">
      <c r="A405" s="2">
        <v>110060340162</v>
      </c>
      <c r="B405">
        <v>2019</v>
      </c>
      <c r="C405" t="s">
        <v>2595</v>
      </c>
      <c r="D405" t="s">
        <v>2596</v>
      </c>
      <c r="E405" t="s">
        <v>1239</v>
      </c>
      <c r="F405" t="s">
        <v>397</v>
      </c>
      <c r="G405">
        <v>77503</v>
      </c>
      <c r="H405">
        <v>29.741954</v>
      </c>
      <c r="I405">
        <v>-95.165228999999997</v>
      </c>
      <c r="J405" t="e">
        <v>#N/A</v>
      </c>
      <c r="K405" s="2">
        <v>110060340162</v>
      </c>
      <c r="L405" t="s">
        <v>230</v>
      </c>
      <c r="M405">
        <v>2869</v>
      </c>
      <c r="N405" t="s">
        <v>124</v>
      </c>
      <c r="O405" t="e">
        <v>#N/A</v>
      </c>
      <c r="P405" t="e">
        <v>#N/A</v>
      </c>
      <c r="Q405" t="e">
        <v>#N/A</v>
      </c>
      <c r="R405">
        <v>350</v>
      </c>
      <c r="S405">
        <v>0.82891499999999996</v>
      </c>
      <c r="T405">
        <f t="shared" si="50"/>
        <v>2.3683285714285714E-3</v>
      </c>
      <c r="U405">
        <f t="shared" si="51"/>
        <v>3.9472142857142858E-2</v>
      </c>
      <c r="V405">
        <v>0</v>
      </c>
      <c r="W405" t="s">
        <v>95</v>
      </c>
      <c r="X405" t="s">
        <v>96</v>
      </c>
      <c r="Y405" t="s">
        <v>96</v>
      </c>
      <c r="Z405" t="s">
        <v>2597</v>
      </c>
      <c r="AA405" t="s">
        <v>2598</v>
      </c>
      <c r="AB405" s="2">
        <v>12040104000620</v>
      </c>
      <c r="AC405" t="e">
        <v>#N/A</v>
      </c>
      <c r="AD405" t="e">
        <v>#N/A</v>
      </c>
      <c r="AE405" t="e">
        <v>#N/A</v>
      </c>
      <c r="AF405">
        <v>2015</v>
      </c>
      <c r="AG405" s="2">
        <v>110060340162</v>
      </c>
      <c r="AH405" s="2">
        <v>110060340162</v>
      </c>
      <c r="AL405">
        <v>2023</v>
      </c>
      <c r="AM405">
        <v>12040104000620</v>
      </c>
      <c r="AN405" t="s">
        <v>2425</v>
      </c>
      <c r="AO405">
        <v>5.5E-2</v>
      </c>
      <c r="AP405" t="s">
        <v>101</v>
      </c>
      <c r="AQ405">
        <v>7.1999999999999995E-2</v>
      </c>
      <c r="AR405" t="s">
        <v>102</v>
      </c>
      <c r="AS405">
        <v>7.1999999999999995E-2</v>
      </c>
      <c r="AT405">
        <v>0.11140056</v>
      </c>
      <c r="AU405" t="s">
        <v>101</v>
      </c>
      <c r="AV405" t="s">
        <v>101</v>
      </c>
      <c r="AW405" t="s">
        <v>101</v>
      </c>
      <c r="AX405" t="s">
        <v>101</v>
      </c>
      <c r="AY405" t="s">
        <v>101</v>
      </c>
      <c r="AZ405" t="s">
        <v>101</v>
      </c>
      <c r="BA405" t="s">
        <v>101</v>
      </c>
      <c r="BB405" t="s">
        <v>101</v>
      </c>
      <c r="BC405" t="s">
        <v>101</v>
      </c>
      <c r="BD405" t="s">
        <v>101</v>
      </c>
      <c r="BE405" t="s">
        <v>101</v>
      </c>
      <c r="BF405" t="s">
        <v>101</v>
      </c>
      <c r="BG405" t="s">
        <v>101</v>
      </c>
      <c r="BH405" t="s">
        <v>101</v>
      </c>
      <c r="BI405" t="s">
        <v>101</v>
      </c>
      <c r="BJ405" t="s">
        <v>101</v>
      </c>
      <c r="BK405" t="s">
        <v>101</v>
      </c>
      <c r="BL405" t="s">
        <v>101</v>
      </c>
      <c r="BM405" t="s">
        <v>101</v>
      </c>
      <c r="BN405" t="s">
        <v>101</v>
      </c>
      <c r="BO405" t="s">
        <v>101</v>
      </c>
      <c r="BP405" t="s">
        <v>101</v>
      </c>
      <c r="BQ405" t="s">
        <v>101</v>
      </c>
      <c r="BR405" t="s">
        <v>101</v>
      </c>
      <c r="BS405" t="s">
        <v>374</v>
      </c>
      <c r="BT405" t="s">
        <v>101</v>
      </c>
      <c r="BU405" t="s">
        <v>374</v>
      </c>
      <c r="BV405" t="s">
        <v>101</v>
      </c>
      <c r="BW405" t="s">
        <v>374</v>
      </c>
      <c r="BX405" t="s">
        <v>101</v>
      </c>
      <c r="BY405" t="s">
        <v>101</v>
      </c>
      <c r="BZ405" t="s">
        <v>101</v>
      </c>
      <c r="CA405" t="s">
        <v>101</v>
      </c>
      <c r="CB405" t="s">
        <v>101</v>
      </c>
      <c r="CC405" t="s">
        <v>101</v>
      </c>
      <c r="CD405" t="s">
        <v>101</v>
      </c>
      <c r="CE405" t="s">
        <v>101</v>
      </c>
      <c r="CF405" t="s">
        <v>101</v>
      </c>
      <c r="CG405" t="s">
        <v>101</v>
      </c>
      <c r="CH405" t="s">
        <v>101</v>
      </c>
      <c r="CI405" t="s">
        <v>101</v>
      </c>
    </row>
    <row r="406" spans="1:87" x14ac:dyDescent="0.25">
      <c r="A406" s="2">
        <v>110062644367</v>
      </c>
      <c r="B406">
        <v>2015</v>
      </c>
      <c r="C406" t="s">
        <v>2599</v>
      </c>
      <c r="D406" t="s">
        <v>2600</v>
      </c>
      <c r="E406" t="s">
        <v>1401</v>
      </c>
      <c r="F406" t="s">
        <v>1402</v>
      </c>
      <c r="G406">
        <v>83704</v>
      </c>
      <c r="H406">
        <v>43.605383000000003</v>
      </c>
      <c r="I406">
        <v>-116.27849000000001</v>
      </c>
      <c r="J406" t="e">
        <v>#N/A</v>
      </c>
      <c r="K406" s="2">
        <v>110062644367</v>
      </c>
      <c r="L406" t="s">
        <v>93</v>
      </c>
      <c r="M406" t="e">
        <v>#N/A</v>
      </c>
      <c r="N406" t="e">
        <v>#N/A</v>
      </c>
      <c r="O406" t="e">
        <v>#N/A</v>
      </c>
      <c r="P406" t="e">
        <v>#N/A</v>
      </c>
      <c r="Q406" t="e">
        <v>#N/A</v>
      </c>
      <c r="R406">
        <v>250</v>
      </c>
      <c r="S406">
        <v>6.6055475000000002E-2</v>
      </c>
      <c r="T406">
        <f t="shared" si="50"/>
        <v>2.6422190000000001E-4</v>
      </c>
      <c r="U406">
        <f t="shared" si="51"/>
        <v>3.1454988095238096E-3</v>
      </c>
      <c r="V406">
        <v>0</v>
      </c>
      <c r="W406" t="s">
        <v>95</v>
      </c>
      <c r="X406" t="s">
        <v>96</v>
      </c>
      <c r="Y406" t="s">
        <v>96</v>
      </c>
      <c r="Z406" t="s">
        <v>2601</v>
      </c>
      <c r="AA406" t="s">
        <v>1404</v>
      </c>
      <c r="AB406" s="2">
        <v>17050114001337</v>
      </c>
      <c r="AC406" t="e">
        <v>#N/A</v>
      </c>
      <c r="AD406" t="s">
        <v>148</v>
      </c>
      <c r="AE406" t="s">
        <v>116</v>
      </c>
      <c r="AF406">
        <v>2015</v>
      </c>
      <c r="AG406" s="2">
        <v>110062644367</v>
      </c>
      <c r="AH406" s="2">
        <v>110062644367</v>
      </c>
      <c r="AL406">
        <v>2023</v>
      </c>
      <c r="AM406">
        <v>17050114001337</v>
      </c>
      <c r="AN406" t="s">
        <v>2602</v>
      </c>
      <c r="AO406" t="s">
        <v>101</v>
      </c>
      <c r="AP406" t="s">
        <v>101</v>
      </c>
      <c r="AQ406">
        <v>7.3096574999999997E-2</v>
      </c>
      <c r="AR406" t="s">
        <v>102</v>
      </c>
      <c r="AS406">
        <v>7.3096574999999997E-2</v>
      </c>
      <c r="AT406">
        <v>0.11309721373725</v>
      </c>
      <c r="AU406" t="s">
        <v>101</v>
      </c>
      <c r="AV406" t="s">
        <v>101</v>
      </c>
      <c r="AW406" t="s">
        <v>101</v>
      </c>
      <c r="AX406" t="s">
        <v>101</v>
      </c>
      <c r="AY406" t="s">
        <v>101</v>
      </c>
      <c r="AZ406" t="s">
        <v>101</v>
      </c>
      <c r="BA406" t="s">
        <v>101</v>
      </c>
      <c r="BB406" t="s">
        <v>101</v>
      </c>
      <c r="BC406" t="s">
        <v>101</v>
      </c>
      <c r="BD406" t="s">
        <v>101</v>
      </c>
      <c r="BE406" t="s">
        <v>101</v>
      </c>
      <c r="BF406" t="s">
        <v>101</v>
      </c>
      <c r="BG406" t="s">
        <v>101</v>
      </c>
      <c r="BH406" t="s">
        <v>101</v>
      </c>
      <c r="BI406" t="s">
        <v>101</v>
      </c>
      <c r="BJ406" t="s">
        <v>101</v>
      </c>
      <c r="BK406" t="s">
        <v>101</v>
      </c>
      <c r="BL406" t="s">
        <v>101</v>
      </c>
      <c r="BM406" t="s">
        <v>101</v>
      </c>
      <c r="BN406" t="s">
        <v>101</v>
      </c>
      <c r="BO406" t="s">
        <v>101</v>
      </c>
      <c r="BP406" t="s">
        <v>101</v>
      </c>
      <c r="BQ406" t="s">
        <v>101</v>
      </c>
      <c r="BR406" t="s">
        <v>101</v>
      </c>
      <c r="BS406" t="s">
        <v>374</v>
      </c>
      <c r="BT406" t="s">
        <v>101</v>
      </c>
      <c r="BU406" t="s">
        <v>374</v>
      </c>
      <c r="BV406" t="s">
        <v>101</v>
      </c>
      <c r="BW406" t="s">
        <v>374</v>
      </c>
      <c r="BX406" t="s">
        <v>101</v>
      </c>
      <c r="BY406" t="s">
        <v>101</v>
      </c>
      <c r="BZ406" t="s">
        <v>101</v>
      </c>
      <c r="CA406" t="s">
        <v>101</v>
      </c>
      <c r="CB406" t="s">
        <v>101</v>
      </c>
      <c r="CC406" t="s">
        <v>101</v>
      </c>
      <c r="CD406" t="s">
        <v>101</v>
      </c>
      <c r="CE406" t="s">
        <v>101</v>
      </c>
      <c r="CF406" t="s">
        <v>101</v>
      </c>
      <c r="CG406" t="s">
        <v>101</v>
      </c>
      <c r="CH406" t="s">
        <v>101</v>
      </c>
      <c r="CI406" t="s">
        <v>101</v>
      </c>
    </row>
    <row r="407" spans="1:87" x14ac:dyDescent="0.25">
      <c r="A407" s="2">
        <v>110063004528</v>
      </c>
      <c r="B407">
        <v>2016</v>
      </c>
      <c r="C407" t="s">
        <v>2603</v>
      </c>
      <c r="D407" t="s">
        <v>1232</v>
      </c>
      <c r="E407" t="s">
        <v>1961</v>
      </c>
      <c r="F407" t="s">
        <v>397</v>
      </c>
      <c r="G407">
        <v>77978</v>
      </c>
      <c r="H407">
        <v>28.642944</v>
      </c>
      <c r="I407">
        <v>-96.547611000000003</v>
      </c>
      <c r="J407" t="e">
        <v>#N/A</v>
      </c>
      <c r="K407" s="2">
        <v>110063004528</v>
      </c>
      <c r="L407" t="s">
        <v>467</v>
      </c>
      <c r="M407">
        <v>4491</v>
      </c>
      <c r="N407" t="s">
        <v>1234</v>
      </c>
      <c r="O407" t="e">
        <v>#N/A</v>
      </c>
      <c r="P407" t="e">
        <v>#N/A</v>
      </c>
      <c r="Q407" t="e">
        <v>#N/A</v>
      </c>
      <c r="R407">
        <v>250</v>
      </c>
      <c r="S407">
        <v>14.816855629999999</v>
      </c>
      <c r="T407">
        <f t="shared" si="50"/>
        <v>5.9267422519999995E-2</v>
      </c>
      <c r="U407">
        <f t="shared" si="51"/>
        <v>0.70556455380952376</v>
      </c>
      <c r="V407">
        <v>0</v>
      </c>
      <c r="W407" t="s">
        <v>95</v>
      </c>
      <c r="X407" t="s">
        <v>96</v>
      </c>
      <c r="Y407" t="s">
        <v>96</v>
      </c>
      <c r="Z407" t="s">
        <v>1235</v>
      </c>
      <c r="AA407" t="s">
        <v>1236</v>
      </c>
      <c r="AB407" s="2">
        <v>12100401000758</v>
      </c>
      <c r="AC407" t="e">
        <v>#N/A</v>
      </c>
      <c r="AD407" t="s">
        <v>148</v>
      </c>
      <c r="AE407" t="s">
        <v>116</v>
      </c>
      <c r="AF407">
        <v>2015</v>
      </c>
      <c r="AG407" s="2">
        <v>110063004528</v>
      </c>
      <c r="AH407" s="2">
        <v>110063004528</v>
      </c>
      <c r="AL407">
        <v>2023</v>
      </c>
      <c r="AM407">
        <v>12100401000758</v>
      </c>
      <c r="AN407" t="s">
        <v>1236</v>
      </c>
      <c r="AO407">
        <v>3.0000000000000001E-3</v>
      </c>
      <c r="AP407">
        <v>3.0000000000000001E-3</v>
      </c>
      <c r="AQ407">
        <v>0.24493833333333301</v>
      </c>
      <c r="AR407" t="s">
        <v>102</v>
      </c>
      <c r="AS407">
        <v>3.0000000000000001E-3</v>
      </c>
      <c r="AT407">
        <v>4.6416900000000004E-3</v>
      </c>
      <c r="AU407">
        <v>9356708</v>
      </c>
      <c r="AV407" t="s">
        <v>101</v>
      </c>
      <c r="AW407">
        <v>-9</v>
      </c>
      <c r="AX407">
        <v>4.0000000000000001E-3</v>
      </c>
      <c r="AY407">
        <v>3.0000000000000001E-3</v>
      </c>
      <c r="AZ407">
        <v>5.0000000000000001E-3</v>
      </c>
      <c r="BA407">
        <v>3.0000000000000001E-3</v>
      </c>
      <c r="BB407">
        <v>1E-3</v>
      </c>
      <c r="BC407">
        <v>4.0000000000000001E-3</v>
      </c>
      <c r="BD407">
        <v>3.0000000000000001E-3</v>
      </c>
      <c r="BE407">
        <v>0</v>
      </c>
      <c r="BF407">
        <v>0</v>
      </c>
      <c r="BG407">
        <v>0</v>
      </c>
      <c r="BH407">
        <v>0</v>
      </c>
      <c r="BI407">
        <v>0</v>
      </c>
      <c r="BJ407">
        <v>1E-3</v>
      </c>
      <c r="BK407" t="s">
        <v>101</v>
      </c>
      <c r="BL407" t="s">
        <v>101</v>
      </c>
      <c r="BM407" t="s">
        <v>101</v>
      </c>
      <c r="BN407" t="s">
        <v>101</v>
      </c>
      <c r="BO407" t="s">
        <v>101</v>
      </c>
      <c r="BP407" t="s">
        <v>101</v>
      </c>
      <c r="BQ407" t="s">
        <v>101</v>
      </c>
      <c r="BR407" t="s">
        <v>101</v>
      </c>
      <c r="BS407" t="s">
        <v>129</v>
      </c>
      <c r="BT407" t="s">
        <v>101</v>
      </c>
      <c r="BU407" t="s">
        <v>129</v>
      </c>
      <c r="BV407" t="s">
        <v>101</v>
      </c>
      <c r="BW407" t="s">
        <v>129</v>
      </c>
      <c r="BX407" t="s">
        <v>101</v>
      </c>
      <c r="BY407" t="s">
        <v>101</v>
      </c>
      <c r="BZ407" t="s">
        <v>101</v>
      </c>
      <c r="CA407" t="s">
        <v>101</v>
      </c>
      <c r="CB407" t="s">
        <v>101</v>
      </c>
      <c r="CC407" t="s">
        <v>101</v>
      </c>
      <c r="CD407" t="s">
        <v>101</v>
      </c>
      <c r="CE407" t="s">
        <v>101</v>
      </c>
      <c r="CF407" t="s">
        <v>101</v>
      </c>
      <c r="CG407" t="s">
        <v>101</v>
      </c>
      <c r="CH407" t="s">
        <v>101</v>
      </c>
      <c r="CI407" t="s">
        <v>101</v>
      </c>
    </row>
    <row r="408" spans="1:87" x14ac:dyDescent="0.25">
      <c r="A408" s="2">
        <v>110064134459</v>
      </c>
      <c r="B408">
        <v>2016</v>
      </c>
      <c r="C408" t="s">
        <v>2604</v>
      </c>
      <c r="D408" t="s">
        <v>2605</v>
      </c>
      <c r="E408" t="s">
        <v>1378</v>
      </c>
      <c r="F408" t="s">
        <v>999</v>
      </c>
      <c r="G408">
        <v>89119</v>
      </c>
      <c r="H408">
        <v>36.075400000000002</v>
      </c>
      <c r="I408">
        <v>-115.1669</v>
      </c>
      <c r="J408" t="e">
        <v>#N/A</v>
      </c>
      <c r="K408" s="2">
        <v>110064134459</v>
      </c>
      <c r="L408" t="s">
        <v>93</v>
      </c>
      <c r="M408">
        <v>4581</v>
      </c>
      <c r="N408" t="s">
        <v>2606</v>
      </c>
      <c r="O408" t="e">
        <v>#N/A</v>
      </c>
      <c r="P408" t="e">
        <v>#N/A</v>
      </c>
      <c r="Q408" t="e">
        <v>#N/A</v>
      </c>
      <c r="R408">
        <v>250</v>
      </c>
      <c r="S408">
        <v>5.1484895000000003E-2</v>
      </c>
      <c r="T408">
        <f t="shared" si="50"/>
        <v>2.0593958000000002E-4</v>
      </c>
      <c r="U408">
        <f t="shared" si="51"/>
        <v>2.4516616666666667E-3</v>
      </c>
      <c r="V408">
        <v>0</v>
      </c>
      <c r="W408" t="s">
        <v>95</v>
      </c>
      <c r="X408" t="s">
        <v>96</v>
      </c>
      <c r="Y408" t="s">
        <v>96</v>
      </c>
      <c r="Z408" t="s">
        <v>2607</v>
      </c>
      <c r="AA408" t="s">
        <v>2608</v>
      </c>
      <c r="AB408" s="2">
        <v>15010015000139</v>
      </c>
      <c r="AC408" t="e">
        <v>#N/A</v>
      </c>
      <c r="AD408" t="s">
        <v>148</v>
      </c>
      <c r="AE408" t="s">
        <v>116</v>
      </c>
      <c r="AF408">
        <v>2015</v>
      </c>
      <c r="AG408" s="2">
        <v>110064134459</v>
      </c>
      <c r="AH408" s="2">
        <v>110064134459</v>
      </c>
      <c r="AL408">
        <v>2023</v>
      </c>
      <c r="AM408">
        <v>15010015000139</v>
      </c>
      <c r="AN408" t="s">
        <v>2347</v>
      </c>
      <c r="AO408">
        <v>0.5</v>
      </c>
      <c r="AP408">
        <v>0.5</v>
      </c>
      <c r="AQ408">
        <v>1.7863888888888901E-2</v>
      </c>
      <c r="AR408" t="s">
        <v>102</v>
      </c>
      <c r="AS408">
        <v>0.5</v>
      </c>
      <c r="AT408">
        <v>0.77361500000000005</v>
      </c>
      <c r="AU408" t="s">
        <v>101</v>
      </c>
      <c r="AV408" t="s">
        <v>101</v>
      </c>
      <c r="AW408" t="s">
        <v>101</v>
      </c>
      <c r="AX408" t="s">
        <v>101</v>
      </c>
      <c r="AY408" t="s">
        <v>101</v>
      </c>
      <c r="AZ408" t="s">
        <v>101</v>
      </c>
      <c r="BA408" t="s">
        <v>101</v>
      </c>
      <c r="BB408" t="s">
        <v>101</v>
      </c>
      <c r="BC408" t="s">
        <v>101</v>
      </c>
      <c r="BD408" t="s">
        <v>101</v>
      </c>
      <c r="BE408" t="s">
        <v>101</v>
      </c>
      <c r="BF408" t="s">
        <v>101</v>
      </c>
      <c r="BG408" t="s">
        <v>101</v>
      </c>
      <c r="BH408" t="s">
        <v>101</v>
      </c>
      <c r="BI408" t="s">
        <v>101</v>
      </c>
      <c r="BJ408" t="s">
        <v>101</v>
      </c>
      <c r="BK408" t="s">
        <v>101</v>
      </c>
      <c r="BL408" t="s">
        <v>101</v>
      </c>
      <c r="BM408" t="s">
        <v>101</v>
      </c>
      <c r="BN408" t="s">
        <v>101</v>
      </c>
      <c r="BO408" t="s">
        <v>101</v>
      </c>
      <c r="BP408" t="s">
        <v>101</v>
      </c>
      <c r="BQ408" t="s">
        <v>101</v>
      </c>
      <c r="BR408" t="s">
        <v>101</v>
      </c>
      <c r="BS408" t="s">
        <v>374</v>
      </c>
      <c r="BT408" t="s">
        <v>101</v>
      </c>
      <c r="BU408" t="s">
        <v>374</v>
      </c>
      <c r="BV408" t="s">
        <v>101</v>
      </c>
      <c r="BW408" t="s">
        <v>374</v>
      </c>
      <c r="BX408" t="s">
        <v>101</v>
      </c>
      <c r="BY408" t="s">
        <v>101</v>
      </c>
      <c r="BZ408" t="s">
        <v>101</v>
      </c>
      <c r="CA408" t="s">
        <v>101</v>
      </c>
      <c r="CB408" t="s">
        <v>101</v>
      </c>
      <c r="CC408" t="s">
        <v>101</v>
      </c>
      <c r="CD408" t="s">
        <v>101</v>
      </c>
      <c r="CE408" t="s">
        <v>101</v>
      </c>
      <c r="CF408" t="s">
        <v>101</v>
      </c>
      <c r="CG408" t="s">
        <v>101</v>
      </c>
      <c r="CH408" t="s">
        <v>101</v>
      </c>
      <c r="CI408" t="s">
        <v>101</v>
      </c>
    </row>
    <row r="409" spans="1:87" x14ac:dyDescent="0.25">
      <c r="A409" s="2">
        <v>110064252419</v>
      </c>
      <c r="B409">
        <v>2019</v>
      </c>
      <c r="C409" t="s">
        <v>2609</v>
      </c>
      <c r="D409" t="s">
        <v>2610</v>
      </c>
      <c r="E409" t="s">
        <v>1880</v>
      </c>
      <c r="F409" t="s">
        <v>455</v>
      </c>
      <c r="G409">
        <v>94806</v>
      </c>
      <c r="H409">
        <v>37.977150000000002</v>
      </c>
      <c r="I409">
        <v>-122.33269</v>
      </c>
      <c r="J409" t="e">
        <v>#N/A</v>
      </c>
      <c r="K409" s="2">
        <v>110064252419</v>
      </c>
      <c r="L409" t="s">
        <v>352</v>
      </c>
      <c r="M409">
        <v>4952</v>
      </c>
      <c r="N409" t="s">
        <v>353</v>
      </c>
      <c r="O409" t="e">
        <v>#N/A</v>
      </c>
      <c r="P409" t="e">
        <v>#N/A</v>
      </c>
      <c r="Q409" t="e">
        <v>#N/A</v>
      </c>
      <c r="R409">
        <v>365</v>
      </c>
      <c r="S409">
        <v>3.7646556250000001</v>
      </c>
      <c r="T409">
        <f t="shared" si="50"/>
        <v>1.0314125E-2</v>
      </c>
      <c r="U409">
        <f t="shared" si="51"/>
        <v>0.17926931547619049</v>
      </c>
      <c r="V409">
        <v>0</v>
      </c>
      <c r="W409" t="s">
        <v>95</v>
      </c>
      <c r="X409" t="s">
        <v>96</v>
      </c>
      <c r="Y409" t="s">
        <v>96</v>
      </c>
      <c r="Z409" t="s">
        <v>2611</v>
      </c>
      <c r="AA409" t="s">
        <v>2612</v>
      </c>
      <c r="AB409" s="2">
        <v>18050002001022</v>
      </c>
      <c r="AC409" t="e">
        <v>#N/A</v>
      </c>
      <c r="AD409" t="s">
        <v>148</v>
      </c>
      <c r="AE409" t="s">
        <v>352</v>
      </c>
      <c r="AF409">
        <v>2015</v>
      </c>
      <c r="AG409" s="2">
        <v>110064252419</v>
      </c>
      <c r="AH409" s="2">
        <v>110064252419</v>
      </c>
      <c r="AL409">
        <v>2023</v>
      </c>
      <c r="AM409">
        <v>18050002001022</v>
      </c>
      <c r="AN409" t="s">
        <v>2612</v>
      </c>
      <c r="AO409">
        <v>28.5</v>
      </c>
      <c r="AP409" t="s">
        <v>101</v>
      </c>
      <c r="AQ409">
        <v>9.0296000000000003</v>
      </c>
      <c r="AR409" t="s">
        <v>102</v>
      </c>
      <c r="AS409">
        <v>9.0296000000000003</v>
      </c>
      <c r="AT409">
        <v>13.970868008</v>
      </c>
      <c r="AU409">
        <v>1671881</v>
      </c>
      <c r="AV409" t="s">
        <v>101</v>
      </c>
      <c r="AW409">
        <v>-9</v>
      </c>
      <c r="AX409">
        <v>3.0000000000000001E-3</v>
      </c>
      <c r="AY409">
        <v>2.7E-2</v>
      </c>
      <c r="AZ409">
        <v>2.4E-2</v>
      </c>
      <c r="BA409">
        <v>0.01</v>
      </c>
      <c r="BB409">
        <v>3.0000000000000001E-3</v>
      </c>
      <c r="BC409">
        <v>0</v>
      </c>
      <c r="BD409">
        <v>0</v>
      </c>
      <c r="BE409">
        <v>0</v>
      </c>
      <c r="BF409">
        <v>0</v>
      </c>
      <c r="BG409">
        <v>0</v>
      </c>
      <c r="BH409">
        <v>0</v>
      </c>
      <c r="BI409">
        <v>3.0000000000000001E-3</v>
      </c>
      <c r="BJ409">
        <v>6.0000000000000001E-3</v>
      </c>
      <c r="BK409" t="s">
        <v>101</v>
      </c>
      <c r="BL409" t="s">
        <v>101</v>
      </c>
      <c r="BM409" t="s">
        <v>101</v>
      </c>
      <c r="BN409" t="s">
        <v>101</v>
      </c>
      <c r="BO409" t="s">
        <v>101</v>
      </c>
      <c r="BP409" t="s">
        <v>101</v>
      </c>
      <c r="BQ409" t="s">
        <v>101</v>
      </c>
      <c r="BR409" t="s">
        <v>101</v>
      </c>
      <c r="BS409" t="s">
        <v>129</v>
      </c>
      <c r="BT409" t="s">
        <v>101</v>
      </c>
      <c r="BU409" t="s">
        <v>129</v>
      </c>
      <c r="BV409" t="s">
        <v>101</v>
      </c>
      <c r="BW409" t="s">
        <v>129</v>
      </c>
      <c r="BX409" t="s">
        <v>101</v>
      </c>
      <c r="BY409" t="s">
        <v>101</v>
      </c>
      <c r="BZ409" t="s">
        <v>101</v>
      </c>
      <c r="CA409" t="s">
        <v>101</v>
      </c>
      <c r="CB409" t="s">
        <v>101</v>
      </c>
      <c r="CC409" t="s">
        <v>101</v>
      </c>
      <c r="CD409" t="s">
        <v>101</v>
      </c>
      <c r="CE409" t="s">
        <v>101</v>
      </c>
      <c r="CF409" t="s">
        <v>101</v>
      </c>
      <c r="CG409" t="s">
        <v>101</v>
      </c>
      <c r="CH409" t="s">
        <v>101</v>
      </c>
      <c r="CI409" t="s">
        <v>101</v>
      </c>
    </row>
    <row r="410" spans="1:87" x14ac:dyDescent="0.25">
      <c r="A410" s="2">
        <v>110064265496</v>
      </c>
      <c r="B410">
        <v>2019</v>
      </c>
      <c r="C410" t="s">
        <v>2613</v>
      </c>
      <c r="D410" t="s">
        <v>2614</v>
      </c>
      <c r="E410" t="s">
        <v>2615</v>
      </c>
      <c r="F410" t="s">
        <v>259</v>
      </c>
      <c r="G410">
        <v>42330</v>
      </c>
      <c r="H410">
        <v>37.304611999999999</v>
      </c>
      <c r="I410">
        <v>-87.145292999999995</v>
      </c>
      <c r="J410" t="e">
        <v>#N/A</v>
      </c>
      <c r="K410" s="2">
        <v>110064265496</v>
      </c>
      <c r="L410" t="s">
        <v>352</v>
      </c>
      <c r="M410">
        <v>4952</v>
      </c>
      <c r="N410" t="s">
        <v>353</v>
      </c>
      <c r="O410" t="e">
        <v>#N/A</v>
      </c>
      <c r="P410" t="e">
        <v>#N/A</v>
      </c>
      <c r="Q410" t="e">
        <v>#N/A</v>
      </c>
      <c r="R410">
        <v>365</v>
      </c>
      <c r="S410">
        <v>5.6711601250000001</v>
      </c>
      <c r="T410">
        <f t="shared" si="50"/>
        <v>1.5537425000000001E-2</v>
      </c>
      <c r="U410">
        <f t="shared" si="51"/>
        <v>0.27005524404761905</v>
      </c>
      <c r="V410">
        <v>0</v>
      </c>
      <c r="W410" t="s">
        <v>95</v>
      </c>
      <c r="X410" t="s">
        <v>96</v>
      </c>
      <c r="Y410" t="s">
        <v>96</v>
      </c>
      <c r="Z410" t="s">
        <v>2616</v>
      </c>
      <c r="AA410" t="s">
        <v>2617</v>
      </c>
      <c r="AB410" s="2">
        <v>5110003001454</v>
      </c>
      <c r="AC410" t="e">
        <v>#N/A</v>
      </c>
      <c r="AD410" t="s">
        <v>148</v>
      </c>
      <c r="AE410" t="s">
        <v>352</v>
      </c>
      <c r="AF410">
        <v>2015</v>
      </c>
      <c r="AG410" s="2">
        <v>110064265496</v>
      </c>
      <c r="AH410" s="2">
        <v>110064265496</v>
      </c>
      <c r="AL410">
        <v>2023</v>
      </c>
      <c r="AM410" s="1" t="s">
        <v>2618</v>
      </c>
      <c r="AN410" t="s">
        <v>2617</v>
      </c>
      <c r="AO410">
        <v>1.8</v>
      </c>
      <c r="AP410">
        <v>0.745</v>
      </c>
      <c r="AQ410">
        <v>0.63391666666666702</v>
      </c>
      <c r="AR410" t="s">
        <v>102</v>
      </c>
      <c r="AS410">
        <v>0.745</v>
      </c>
      <c r="AT410">
        <v>1.15268635</v>
      </c>
      <c r="AU410">
        <v>11630681</v>
      </c>
      <c r="AV410" t="s">
        <v>2619</v>
      </c>
      <c r="AW410">
        <v>7</v>
      </c>
      <c r="AX410">
        <v>10169.64</v>
      </c>
      <c r="AY410">
        <v>16939.695</v>
      </c>
      <c r="AZ410">
        <v>16326.050999999999</v>
      </c>
      <c r="BA410">
        <v>18619.231</v>
      </c>
      <c r="BB410">
        <v>13833.225</v>
      </c>
      <c r="BC410">
        <v>10420.526</v>
      </c>
      <c r="BD410">
        <v>8397.9439999999995</v>
      </c>
      <c r="BE410">
        <v>4213.9769999999999</v>
      </c>
      <c r="BF410">
        <v>2778.73</v>
      </c>
      <c r="BG410">
        <v>3752.9520000000002</v>
      </c>
      <c r="BH410">
        <v>5041.6450000000004</v>
      </c>
      <c r="BI410">
        <v>8047.7629999999999</v>
      </c>
      <c r="BJ410">
        <v>13660.675999999999</v>
      </c>
      <c r="BK410" t="s">
        <v>62</v>
      </c>
      <c r="BL410">
        <v>2778.73</v>
      </c>
      <c r="BM410">
        <v>6793.9608801956001</v>
      </c>
      <c r="BN410">
        <v>4938.63332528514</v>
      </c>
      <c r="BO410">
        <v>24864.645476772599</v>
      </c>
      <c r="BP410">
        <v>15320.7056194903</v>
      </c>
      <c r="BQ410">
        <v>2.81830403422983</v>
      </c>
      <c r="BR410">
        <v>6793.9608801956001</v>
      </c>
      <c r="BS410" t="s">
        <v>104</v>
      </c>
      <c r="BT410">
        <v>15320.7056194903</v>
      </c>
      <c r="BU410" t="s">
        <v>105</v>
      </c>
      <c r="BV410">
        <v>4938.63332528514</v>
      </c>
      <c r="BW410" t="s">
        <v>106</v>
      </c>
      <c r="BX410" s="8">
        <f>($T410*'Conversion Factors'!$B$3)/($BV410*'Conversion Factors'!$B$4)</f>
        <v>3.1460981159403896E-3</v>
      </c>
      <c r="BY410" s="8">
        <f>($T410*'Conversion Factors'!$B$3)/($BR410*'Conversion Factors'!$B$4)</f>
        <v>2.2869464917426303E-3</v>
      </c>
      <c r="BZ410" s="8">
        <f>($T410*'Conversion Factors'!$B$3)/($BT410*'Conversion Factors'!$B$4)</f>
        <v>1.0141455221379621E-3</v>
      </c>
      <c r="CA410" s="8">
        <f>($U410*'Conversion Factors'!$B$3)/($BV410*'Conversion Factors'!$B$4)</f>
        <v>5.4682181538963912E-2</v>
      </c>
      <c r="CB410" s="8">
        <f>($U410*'Conversion Factors'!$B$3)/($BR410*'Conversion Factors'!$B$4)</f>
        <v>3.9749308070764759E-2</v>
      </c>
      <c r="CC410" s="8">
        <f>($U410*'Conversion Factors'!$B$3)/($BT410*'Conversion Factors'!$B$4)</f>
        <v>1.7626815027636009E-2</v>
      </c>
      <c r="CD410" t="str">
        <f t="shared" si="52"/>
        <v>NO</v>
      </c>
      <c r="CE410" t="str">
        <f t="shared" si="53"/>
        <v>NO</v>
      </c>
      <c r="CF410" t="str">
        <f t="shared" si="56"/>
        <v>NO</v>
      </c>
      <c r="CG410" t="str">
        <f t="shared" si="57"/>
        <v>NO</v>
      </c>
      <c r="CH410" s="8">
        <f t="shared" si="54"/>
        <v>1.1392121153950816E-4</v>
      </c>
      <c r="CI410" t="str">
        <f t="shared" si="55"/>
        <v>NO</v>
      </c>
    </row>
    <row r="411" spans="1:87" x14ac:dyDescent="0.25">
      <c r="A411" s="2">
        <v>110064268260</v>
      </c>
      <c r="B411">
        <v>2021</v>
      </c>
      <c r="C411" t="s">
        <v>2620</v>
      </c>
      <c r="D411" t="s">
        <v>2621</v>
      </c>
      <c r="E411" t="s">
        <v>2622</v>
      </c>
      <c r="F411" t="s">
        <v>259</v>
      </c>
      <c r="G411">
        <v>40019</v>
      </c>
      <c r="H411">
        <v>38.369734999999999</v>
      </c>
      <c r="I411">
        <v>-85.180234999999996</v>
      </c>
      <c r="J411" t="e">
        <v>#N/A</v>
      </c>
      <c r="K411" s="2">
        <v>110064268260</v>
      </c>
      <c r="L411" t="s">
        <v>352</v>
      </c>
      <c r="M411">
        <v>4952</v>
      </c>
      <c r="N411" t="s">
        <v>353</v>
      </c>
      <c r="O411" t="e">
        <v>#N/A</v>
      </c>
      <c r="P411" t="e">
        <v>#N/A</v>
      </c>
      <c r="Q411" t="e">
        <v>#N/A</v>
      </c>
      <c r="R411">
        <v>365</v>
      </c>
      <c r="S411">
        <v>2.3520463130000002</v>
      </c>
      <c r="T411">
        <f t="shared" si="50"/>
        <v>6.4439625013698633E-3</v>
      </c>
      <c r="U411">
        <f t="shared" si="51"/>
        <v>0.11200220538095239</v>
      </c>
      <c r="V411">
        <v>0</v>
      </c>
      <c r="W411" t="s">
        <v>95</v>
      </c>
      <c r="X411" t="s">
        <v>96</v>
      </c>
      <c r="Y411" t="s">
        <v>96</v>
      </c>
      <c r="Z411" t="s">
        <v>2623</v>
      </c>
      <c r="AA411" t="s">
        <v>1494</v>
      </c>
      <c r="AB411" s="2">
        <v>5100205000020</v>
      </c>
      <c r="AC411" t="e">
        <v>#N/A</v>
      </c>
      <c r="AD411" t="s">
        <v>115</v>
      </c>
      <c r="AE411" t="s">
        <v>352</v>
      </c>
      <c r="AF411">
        <v>2021</v>
      </c>
      <c r="AG411" s="2">
        <v>110064268260</v>
      </c>
      <c r="AH411" s="2">
        <v>110064268260</v>
      </c>
      <c r="AL411">
        <v>2023</v>
      </c>
      <c r="AM411" s="1" t="s">
        <v>2624</v>
      </c>
      <c r="AN411" t="s">
        <v>1494</v>
      </c>
      <c r="AO411">
        <v>0.75</v>
      </c>
      <c r="AP411">
        <v>0.40100000000000002</v>
      </c>
      <c r="AQ411">
        <v>0.28183333333333299</v>
      </c>
      <c r="AR411" t="s">
        <v>102</v>
      </c>
      <c r="AS411">
        <v>0.40100000000000002</v>
      </c>
      <c r="AT411">
        <v>0.62043923000000001</v>
      </c>
      <c r="AU411">
        <v>1825522</v>
      </c>
      <c r="AV411" t="s">
        <v>969</v>
      </c>
      <c r="AW411">
        <v>6</v>
      </c>
      <c r="AX411">
        <v>8692.3549999999996</v>
      </c>
      <c r="AY411">
        <v>13908.438</v>
      </c>
      <c r="AZ411">
        <v>15230.742</v>
      </c>
      <c r="BA411">
        <v>17115.947</v>
      </c>
      <c r="BB411">
        <v>13287.514999999999</v>
      </c>
      <c r="BC411">
        <v>10265.599</v>
      </c>
      <c r="BD411">
        <v>6164.9920000000002</v>
      </c>
      <c r="BE411">
        <v>2877.4540000000002</v>
      </c>
      <c r="BF411">
        <v>2422.1729999999998</v>
      </c>
      <c r="BG411">
        <v>2412.828</v>
      </c>
      <c r="BH411">
        <v>2480.6590000000001</v>
      </c>
      <c r="BI411">
        <v>5265.9170000000004</v>
      </c>
      <c r="BJ411">
        <v>11405.573</v>
      </c>
      <c r="BK411" t="s">
        <v>63</v>
      </c>
      <c r="BL411">
        <v>2412.828</v>
      </c>
      <c r="BM411">
        <v>5899.3349633251801</v>
      </c>
      <c r="BN411">
        <v>4267.0559099532002</v>
      </c>
      <c r="BO411">
        <v>21252.701711491402</v>
      </c>
      <c r="BP411">
        <v>13121.852176452599</v>
      </c>
      <c r="BQ411">
        <v>1.51696633251834</v>
      </c>
      <c r="BR411">
        <v>5899.3349633251801</v>
      </c>
      <c r="BS411" t="s">
        <v>104</v>
      </c>
      <c r="BT411">
        <v>13121.852176452599</v>
      </c>
      <c r="BU411" t="s">
        <v>105</v>
      </c>
      <c r="BV411">
        <v>4267.0559099532002</v>
      </c>
      <c r="BW411" t="s">
        <v>106</v>
      </c>
      <c r="BX411" s="8">
        <f>($T411*'Conversion Factors'!$B$3)/($BV411*'Conversion Factors'!$B$4)</f>
        <v>1.5101659404881196E-3</v>
      </c>
      <c r="BY411" s="8">
        <f>($T411*'Conversion Factors'!$B$3)/($BR411*'Conversion Factors'!$B$4)</f>
        <v>1.0923201583620033E-3</v>
      </c>
      <c r="BZ411" s="8">
        <f>($T411*'Conversion Factors'!$B$3)/($BT411*'Conversion Factors'!$B$4)</f>
        <v>4.91086350822765E-4</v>
      </c>
      <c r="CA411" s="8">
        <f>($U411*'Conversion Factors'!$B$3)/($BV411*'Conversion Factors'!$B$4)</f>
        <v>2.6248122298960171E-2</v>
      </c>
      <c r="CB411" s="8">
        <f>($U411*'Conversion Factors'!$B$3)/($BR411*'Conversion Factors'!$B$4)</f>
        <v>1.8985564657244342E-2</v>
      </c>
      <c r="CC411" s="8">
        <f>($U411*'Conversion Factors'!$B$3)/($BT411*'Conversion Factors'!$B$4)</f>
        <v>8.5355484785861538E-3</v>
      </c>
      <c r="CD411" t="str">
        <f t="shared" si="52"/>
        <v>NO</v>
      </c>
      <c r="CE411" t="str">
        <f t="shared" si="53"/>
        <v>NO</v>
      </c>
      <c r="CF411" t="str">
        <f t="shared" si="56"/>
        <v>NO</v>
      </c>
      <c r="CG411" t="str">
        <f t="shared" si="57"/>
        <v>NO</v>
      </c>
      <c r="CH411" s="8">
        <f t="shared" si="54"/>
        <v>5.4683588122833689E-5</v>
      </c>
      <c r="CI411" t="str">
        <f t="shared" si="55"/>
        <v>NO</v>
      </c>
    </row>
    <row r="412" spans="1:87" x14ac:dyDescent="0.25">
      <c r="A412" s="2">
        <v>110064411417</v>
      </c>
      <c r="B412">
        <v>2015</v>
      </c>
      <c r="C412" t="s">
        <v>2625</v>
      </c>
      <c r="D412" t="s">
        <v>2626</v>
      </c>
      <c r="E412" t="s">
        <v>1401</v>
      </c>
      <c r="F412" t="s">
        <v>1402</v>
      </c>
      <c r="G412">
        <v>83702</v>
      </c>
      <c r="H412">
        <v>43.626778999999999</v>
      </c>
      <c r="I412">
        <v>-116.229345</v>
      </c>
      <c r="J412" t="e">
        <v>#N/A</v>
      </c>
      <c r="K412" s="2">
        <v>110064411417</v>
      </c>
      <c r="L412" t="s">
        <v>93</v>
      </c>
      <c r="M412">
        <v>3273</v>
      </c>
      <c r="N412" t="s">
        <v>2627</v>
      </c>
      <c r="O412" t="e">
        <v>#N/A</v>
      </c>
      <c r="P412" t="e">
        <v>#N/A</v>
      </c>
      <c r="Q412" t="e">
        <v>#N/A</v>
      </c>
      <c r="R412">
        <v>250</v>
      </c>
      <c r="S412">
        <v>0.82984312900000001</v>
      </c>
      <c r="T412">
        <f t="shared" si="50"/>
        <v>3.3193725160000002E-3</v>
      </c>
      <c r="U412">
        <f t="shared" si="51"/>
        <v>3.9516339476190473E-2</v>
      </c>
      <c r="V412">
        <v>0</v>
      </c>
      <c r="W412" t="s">
        <v>95</v>
      </c>
      <c r="X412" t="s">
        <v>96</v>
      </c>
      <c r="Y412" t="s">
        <v>96</v>
      </c>
      <c r="Z412" t="s">
        <v>2628</v>
      </c>
      <c r="AA412" t="e">
        <v>#N/A</v>
      </c>
      <c r="AB412" s="2">
        <v>17050114000862</v>
      </c>
      <c r="AC412" t="e">
        <v>#N/A</v>
      </c>
      <c r="AD412" t="s">
        <v>148</v>
      </c>
      <c r="AE412" t="s">
        <v>116</v>
      </c>
      <c r="AF412">
        <v>2015</v>
      </c>
      <c r="AG412" s="2">
        <v>110064411417</v>
      </c>
      <c r="AH412" s="2">
        <v>110064411417</v>
      </c>
      <c r="AL412">
        <v>2023</v>
      </c>
      <c r="AM412">
        <v>17050114000862</v>
      </c>
      <c r="AO412" t="s">
        <v>101</v>
      </c>
      <c r="AP412" t="s">
        <v>101</v>
      </c>
      <c r="AQ412" t="s">
        <v>101</v>
      </c>
      <c r="AR412" t="s">
        <v>102</v>
      </c>
      <c r="AS412" t="s">
        <v>101</v>
      </c>
      <c r="AT412" t="s">
        <v>101</v>
      </c>
      <c r="AU412">
        <v>23400031</v>
      </c>
      <c r="AV412" t="s">
        <v>2629</v>
      </c>
      <c r="AW412">
        <v>2</v>
      </c>
      <c r="AX412">
        <v>1.548</v>
      </c>
      <c r="AY412">
        <v>1.474</v>
      </c>
      <c r="AZ412">
        <v>16.013000000000002</v>
      </c>
      <c r="BA412">
        <v>18.256</v>
      </c>
      <c r="BB412">
        <v>6.1550000000000002</v>
      </c>
      <c r="BC412">
        <v>2.306</v>
      </c>
      <c r="BD412">
        <v>1.01</v>
      </c>
      <c r="BE412">
        <v>0.45900000000000002</v>
      </c>
      <c r="BF412">
        <v>0.5</v>
      </c>
      <c r="BG412">
        <v>1.169</v>
      </c>
      <c r="BH412">
        <v>1.171</v>
      </c>
      <c r="BI412">
        <v>0.83499999999999996</v>
      </c>
      <c r="BJ412">
        <v>1.0509999999999999</v>
      </c>
      <c r="BK412" t="s">
        <v>61</v>
      </c>
      <c r="BL412">
        <v>0.45900000000000002</v>
      </c>
      <c r="BM412">
        <v>1.12224938875306</v>
      </c>
      <c r="BN412">
        <v>0.60040670469427204</v>
      </c>
      <c r="BO412">
        <v>3.78484107579462</v>
      </c>
      <c r="BP412">
        <v>1.6535444789307401</v>
      </c>
      <c r="BQ412">
        <v>-1</v>
      </c>
      <c r="BR412">
        <v>1.12224938875306</v>
      </c>
      <c r="BS412" t="s">
        <v>104</v>
      </c>
      <c r="BT412">
        <v>1.6535444789307401</v>
      </c>
      <c r="BU412" t="s">
        <v>105</v>
      </c>
      <c r="BV412">
        <v>0.60040670469427204</v>
      </c>
      <c r="BW412" t="s">
        <v>106</v>
      </c>
      <c r="BX412" s="8">
        <f>($T412*'Conversion Factors'!$B$3)/($BV412*'Conversion Factors'!$B$4)</f>
        <v>5.5285400546788193</v>
      </c>
      <c r="BY412" s="8">
        <f>($T412*'Conversion Factors'!$B$3)/($BR412*'Conversion Factors'!$B$4)</f>
        <v>2.9577850959564174</v>
      </c>
      <c r="BZ412" s="8">
        <f>($T412*'Conversion Factors'!$B$3)/($BT412*'Conversion Factors'!$B$4)</f>
        <v>2.0074286227525389</v>
      </c>
      <c r="CA412" s="8">
        <f>($U412*'Conversion Factors'!$B$3)/($BV412*'Conversion Factors'!$B$4)</f>
        <v>65.815953031890686</v>
      </c>
      <c r="CB412" s="8">
        <f>($U412*'Conversion Factors'!$B$3)/($BR412*'Conversion Factors'!$B$4)</f>
        <v>35.211727332814483</v>
      </c>
      <c r="CC412" s="8">
        <f>($U412*'Conversion Factors'!$B$3)/($BT412*'Conversion Factors'!$B$4)</f>
        <v>23.897959794673078</v>
      </c>
      <c r="CD412" t="str">
        <f t="shared" si="52"/>
        <v>NO</v>
      </c>
      <c r="CE412" t="str">
        <f t="shared" si="53"/>
        <v>NO</v>
      </c>
      <c r="CF412" t="str">
        <f t="shared" si="56"/>
        <v>NO</v>
      </c>
      <c r="CG412" t="str">
        <f t="shared" si="57"/>
        <v>NO</v>
      </c>
      <c r="CH412" s="8">
        <f t="shared" si="54"/>
        <v>0.13711656881643894</v>
      </c>
      <c r="CI412" t="str">
        <f t="shared" si="55"/>
        <v>NO</v>
      </c>
    </row>
    <row r="413" spans="1:87" x14ac:dyDescent="0.25">
      <c r="A413" s="2">
        <v>110064418553</v>
      </c>
      <c r="B413">
        <v>2016</v>
      </c>
      <c r="C413" t="s">
        <v>2630</v>
      </c>
      <c r="D413" t="s">
        <v>2631</v>
      </c>
      <c r="E413" t="s">
        <v>1378</v>
      </c>
      <c r="F413" t="s">
        <v>999</v>
      </c>
      <c r="G413">
        <v>89106</v>
      </c>
      <c r="H413">
        <v>36.19997</v>
      </c>
      <c r="I413">
        <v>-115.19658</v>
      </c>
      <c r="J413" t="e">
        <v>#N/A</v>
      </c>
      <c r="K413" s="2">
        <v>110064418553</v>
      </c>
      <c r="L413" t="s">
        <v>93</v>
      </c>
      <c r="M413">
        <v>5541</v>
      </c>
      <c r="N413" t="s">
        <v>1727</v>
      </c>
      <c r="O413" t="e">
        <v>#N/A</v>
      </c>
      <c r="P413" t="e">
        <v>#N/A</v>
      </c>
      <c r="Q413" t="e">
        <v>#N/A</v>
      </c>
      <c r="R413">
        <v>250</v>
      </c>
      <c r="S413">
        <v>8.2926040000000003E-3</v>
      </c>
      <c r="T413">
        <f t="shared" si="50"/>
        <v>3.3170416000000001E-5</v>
      </c>
      <c r="U413">
        <f t="shared" si="51"/>
        <v>3.9488590476190476E-4</v>
      </c>
      <c r="V413">
        <v>0</v>
      </c>
      <c r="W413" t="s">
        <v>95</v>
      </c>
      <c r="X413" t="s">
        <v>96</v>
      </c>
      <c r="Y413" t="s">
        <v>96</v>
      </c>
      <c r="Z413" t="s">
        <v>2632</v>
      </c>
      <c r="AA413" t="s">
        <v>1901</v>
      </c>
      <c r="AB413" s="2">
        <v>15010015000124</v>
      </c>
      <c r="AC413" t="e">
        <v>#N/A</v>
      </c>
      <c r="AD413" t="s">
        <v>148</v>
      </c>
      <c r="AE413" t="s">
        <v>116</v>
      </c>
      <c r="AF413">
        <v>2015</v>
      </c>
      <c r="AG413" s="2">
        <v>110064418553</v>
      </c>
      <c r="AH413" s="2">
        <v>110064418553</v>
      </c>
      <c r="AL413">
        <v>2023</v>
      </c>
      <c r="AM413">
        <v>15010015000124</v>
      </c>
      <c r="AN413" t="s">
        <v>1901</v>
      </c>
      <c r="AO413">
        <v>2.8799999999999999E-2</v>
      </c>
      <c r="AP413">
        <v>2.8799999999999999E-2</v>
      </c>
      <c r="AQ413">
        <v>0</v>
      </c>
      <c r="AR413" t="s">
        <v>102</v>
      </c>
      <c r="AS413">
        <v>2.8799999999999999E-2</v>
      </c>
      <c r="AT413">
        <v>4.4560224000000002E-2</v>
      </c>
      <c r="AU413" t="s">
        <v>101</v>
      </c>
      <c r="AV413" t="s">
        <v>101</v>
      </c>
      <c r="AW413" t="s">
        <v>101</v>
      </c>
      <c r="AX413" t="s">
        <v>101</v>
      </c>
      <c r="AY413" t="s">
        <v>101</v>
      </c>
      <c r="AZ413" t="s">
        <v>101</v>
      </c>
      <c r="BA413" t="s">
        <v>101</v>
      </c>
      <c r="BB413" t="s">
        <v>101</v>
      </c>
      <c r="BC413" t="s">
        <v>101</v>
      </c>
      <c r="BD413" t="s">
        <v>101</v>
      </c>
      <c r="BE413" t="s">
        <v>101</v>
      </c>
      <c r="BF413" t="s">
        <v>101</v>
      </c>
      <c r="BG413" t="s">
        <v>101</v>
      </c>
      <c r="BH413" t="s">
        <v>101</v>
      </c>
      <c r="BI413" t="s">
        <v>101</v>
      </c>
      <c r="BJ413" t="s">
        <v>101</v>
      </c>
      <c r="BK413" t="s">
        <v>101</v>
      </c>
      <c r="BL413" t="s">
        <v>101</v>
      </c>
      <c r="BM413" t="s">
        <v>101</v>
      </c>
      <c r="BN413" t="s">
        <v>101</v>
      </c>
      <c r="BO413" t="s">
        <v>101</v>
      </c>
      <c r="BP413" t="s">
        <v>101</v>
      </c>
      <c r="BQ413" t="s">
        <v>101</v>
      </c>
      <c r="BR413" t="s">
        <v>101</v>
      </c>
      <c r="BS413" t="s">
        <v>374</v>
      </c>
      <c r="BT413" t="s">
        <v>101</v>
      </c>
      <c r="BU413" t="s">
        <v>374</v>
      </c>
      <c r="BV413" t="s">
        <v>101</v>
      </c>
      <c r="BW413" t="s">
        <v>374</v>
      </c>
      <c r="BX413" t="s">
        <v>101</v>
      </c>
      <c r="BY413" t="s">
        <v>101</v>
      </c>
      <c r="BZ413" t="s">
        <v>101</v>
      </c>
      <c r="CA413" t="s">
        <v>101</v>
      </c>
      <c r="CB413" t="s">
        <v>101</v>
      </c>
      <c r="CC413" t="s">
        <v>101</v>
      </c>
      <c r="CD413" t="s">
        <v>101</v>
      </c>
      <c r="CE413" t="s">
        <v>101</v>
      </c>
      <c r="CF413" t="s">
        <v>101</v>
      </c>
      <c r="CG413" t="s">
        <v>101</v>
      </c>
      <c r="CH413" t="s">
        <v>101</v>
      </c>
      <c r="CI413" t="s">
        <v>101</v>
      </c>
    </row>
    <row r="414" spans="1:87" x14ac:dyDescent="0.25">
      <c r="A414" s="2">
        <v>110064596361</v>
      </c>
      <c r="B414">
        <v>2019</v>
      </c>
      <c r="C414" t="s">
        <v>2633</v>
      </c>
      <c r="D414" t="s">
        <v>2634</v>
      </c>
      <c r="E414" t="s">
        <v>644</v>
      </c>
      <c r="F414" t="s">
        <v>259</v>
      </c>
      <c r="G414">
        <v>40392</v>
      </c>
      <c r="H414">
        <v>37.915556000000002</v>
      </c>
      <c r="I414">
        <v>-84.268332999999998</v>
      </c>
      <c r="J414" t="e">
        <v>#N/A</v>
      </c>
      <c r="K414" s="2">
        <v>110064596361</v>
      </c>
      <c r="L414" t="s">
        <v>352</v>
      </c>
      <c r="M414">
        <v>4952</v>
      </c>
      <c r="N414" t="s">
        <v>353</v>
      </c>
      <c r="O414" t="e">
        <v>#N/A</v>
      </c>
      <c r="P414" t="e">
        <v>#N/A</v>
      </c>
      <c r="Q414" t="e">
        <v>#N/A</v>
      </c>
      <c r="R414">
        <v>365</v>
      </c>
      <c r="S414">
        <v>6.9836088749999998</v>
      </c>
      <c r="T414">
        <f t="shared" si="50"/>
        <v>1.9133174999999999E-2</v>
      </c>
      <c r="U414">
        <f t="shared" si="51"/>
        <v>0.33255280357142858</v>
      </c>
      <c r="V414">
        <v>0</v>
      </c>
      <c r="W414" t="s">
        <v>95</v>
      </c>
      <c r="X414" t="s">
        <v>96</v>
      </c>
      <c r="Y414" t="s">
        <v>96</v>
      </c>
      <c r="Z414" t="s">
        <v>2635</v>
      </c>
      <c r="AA414" t="s">
        <v>1494</v>
      </c>
      <c r="AB414" s="2">
        <v>5100205000175</v>
      </c>
      <c r="AC414" t="e">
        <v>#N/A</v>
      </c>
      <c r="AD414" t="s">
        <v>148</v>
      </c>
      <c r="AE414" t="s">
        <v>352</v>
      </c>
      <c r="AF414">
        <v>2015</v>
      </c>
      <c r="AG414" s="2">
        <v>110064596361</v>
      </c>
      <c r="AH414" s="2">
        <v>110064596361</v>
      </c>
      <c r="AL414">
        <v>2023</v>
      </c>
      <c r="AM414" s="1" t="s">
        <v>2636</v>
      </c>
      <c r="AN414" t="s">
        <v>1494</v>
      </c>
      <c r="AO414">
        <v>2</v>
      </c>
      <c r="AP414">
        <v>1.25</v>
      </c>
      <c r="AQ414">
        <v>1.0952500000000001</v>
      </c>
      <c r="AR414" t="s">
        <v>102</v>
      </c>
      <c r="AS414">
        <v>1.25</v>
      </c>
      <c r="AT414">
        <v>1.9340375000000001</v>
      </c>
      <c r="AU414">
        <v>1827714</v>
      </c>
      <c r="AV414" t="s">
        <v>969</v>
      </c>
      <c r="AW414">
        <v>6</v>
      </c>
      <c r="AX414">
        <v>5680.3950000000004</v>
      </c>
      <c r="AY414">
        <v>9151.8130000000001</v>
      </c>
      <c r="AZ414">
        <v>9301.6919999999991</v>
      </c>
      <c r="BA414">
        <v>11385.966</v>
      </c>
      <c r="BB414">
        <v>8899.6119999999992</v>
      </c>
      <c r="BC414">
        <v>6747.2</v>
      </c>
      <c r="BD414">
        <v>3619.3440000000001</v>
      </c>
      <c r="BE414">
        <v>1738.23</v>
      </c>
      <c r="BF414">
        <v>1408.0129999999999</v>
      </c>
      <c r="BG414">
        <v>1111.145</v>
      </c>
      <c r="BH414">
        <v>1493.732</v>
      </c>
      <c r="BI414">
        <v>3567.8270000000002</v>
      </c>
      <c r="BJ414">
        <v>7277.7879999999996</v>
      </c>
      <c r="BK414" t="s">
        <v>63</v>
      </c>
      <c r="BL414">
        <v>1111.145</v>
      </c>
      <c r="BM414">
        <v>2716.7359413202898</v>
      </c>
      <c r="BN414">
        <v>1912.13656991059</v>
      </c>
      <c r="BO414">
        <v>13888.4963325183</v>
      </c>
      <c r="BP414">
        <v>6889.2472178274102</v>
      </c>
      <c r="BQ414">
        <v>4.7286980440097803</v>
      </c>
      <c r="BR414">
        <v>2716.7359413202898</v>
      </c>
      <c r="BS414" t="s">
        <v>104</v>
      </c>
      <c r="BT414">
        <v>6889.2472178274102</v>
      </c>
      <c r="BU414" t="s">
        <v>105</v>
      </c>
      <c r="BV414">
        <v>1912.13656991059</v>
      </c>
      <c r="BW414" t="s">
        <v>106</v>
      </c>
      <c r="BX414" s="8">
        <f>($T414*'Conversion Factors'!$B$3)/($BV414*'Conversion Factors'!$B$4)</f>
        <v>1.0006175971465602E-2</v>
      </c>
      <c r="BY414" s="8">
        <f>($T414*'Conversion Factors'!$B$3)/($BR414*'Conversion Factors'!$B$4)</f>
        <v>7.0427069149391038E-3</v>
      </c>
      <c r="BZ414" s="8">
        <f>($T414*'Conversion Factors'!$B$3)/($BT414*'Conversion Factors'!$B$4)</f>
        <v>2.7772519108457587E-3</v>
      </c>
      <c r="CA414" s="8">
        <f>($U414*'Conversion Factors'!$B$3)/($BV414*'Conversion Factors'!$B$4)</f>
        <v>0.17391686807547357</v>
      </c>
      <c r="CB414" s="8">
        <f>($U414*'Conversion Factors'!$B$3)/($BR414*'Conversion Factors'!$B$4)</f>
        <v>0.12240895352156063</v>
      </c>
      <c r="CC414" s="8">
        <f>($U414*'Conversion Factors'!$B$3)/($BT414*'Conversion Factors'!$B$4)</f>
        <v>4.827128321231914E-2</v>
      </c>
      <c r="CD414" t="str">
        <f t="shared" si="52"/>
        <v>NO</v>
      </c>
      <c r="CE414" t="str">
        <f t="shared" si="53"/>
        <v>NO</v>
      </c>
      <c r="CF414" t="str">
        <f t="shared" si="56"/>
        <v>NO</v>
      </c>
      <c r="CG414" t="str">
        <f t="shared" si="57"/>
        <v>NO</v>
      </c>
      <c r="CH414" s="8">
        <f t="shared" si="54"/>
        <v>3.6232680849056996E-4</v>
      </c>
      <c r="CI414" t="str">
        <f t="shared" si="55"/>
        <v>NO</v>
      </c>
    </row>
    <row r="415" spans="1:87" x14ac:dyDescent="0.25">
      <c r="A415" s="2">
        <v>110064611969</v>
      </c>
      <c r="B415">
        <v>2024</v>
      </c>
      <c r="C415" t="s">
        <v>2637</v>
      </c>
      <c r="D415" t="s">
        <v>2638</v>
      </c>
      <c r="E415" t="s">
        <v>511</v>
      </c>
      <c r="F415" t="s">
        <v>350</v>
      </c>
      <c r="G415">
        <v>70669</v>
      </c>
      <c r="H415">
        <v>30.23771</v>
      </c>
      <c r="I415">
        <v>-93.258650000000003</v>
      </c>
      <c r="J415" t="e">
        <v>#N/A</v>
      </c>
      <c r="K415" s="2">
        <v>110064611969</v>
      </c>
      <c r="L415" t="s">
        <v>93</v>
      </c>
      <c r="M415">
        <v>2819</v>
      </c>
      <c r="N415" t="s">
        <v>134</v>
      </c>
      <c r="O415" t="e">
        <v>#N/A</v>
      </c>
      <c r="P415" t="e">
        <v>#N/A</v>
      </c>
      <c r="Q415" t="e">
        <v>#N/A</v>
      </c>
      <c r="R415">
        <v>250</v>
      </c>
      <c r="S415">
        <v>10.411128</v>
      </c>
      <c r="T415">
        <f t="shared" si="50"/>
        <v>4.1644512000000002E-2</v>
      </c>
      <c r="U415">
        <f t="shared" si="51"/>
        <v>0.49576799999999999</v>
      </c>
      <c r="V415">
        <v>0</v>
      </c>
      <c r="W415" t="s">
        <v>95</v>
      </c>
      <c r="X415" t="s">
        <v>96</v>
      </c>
      <c r="Y415" t="s">
        <v>96</v>
      </c>
      <c r="Z415" t="s">
        <v>2639</v>
      </c>
      <c r="AA415" t="e">
        <v>#N/A</v>
      </c>
      <c r="AB415" s="2">
        <v>8080206001241</v>
      </c>
      <c r="AC415" t="e">
        <v>#N/A</v>
      </c>
      <c r="AD415" t="e">
        <v>#N/A</v>
      </c>
      <c r="AE415" t="s">
        <v>116</v>
      </c>
      <c r="AF415">
        <v>2021</v>
      </c>
      <c r="AG415" s="2">
        <v>110064611969</v>
      </c>
      <c r="AH415" s="2">
        <v>110064611969</v>
      </c>
      <c r="AL415">
        <v>2023</v>
      </c>
      <c r="AM415" s="1" t="s">
        <v>520</v>
      </c>
      <c r="AO415" t="s">
        <v>101</v>
      </c>
      <c r="AP415" t="s">
        <v>101</v>
      </c>
      <c r="AQ415">
        <v>9.2202853703703695</v>
      </c>
      <c r="AR415" t="s">
        <v>102</v>
      </c>
      <c r="AS415">
        <v>9.2202853703703695</v>
      </c>
      <c r="AT415">
        <v>14.2659021335981</v>
      </c>
      <c r="AU415">
        <v>3710376</v>
      </c>
      <c r="AV415" t="s">
        <v>101</v>
      </c>
      <c r="AW415">
        <v>1</v>
      </c>
      <c r="AX415">
        <v>11.946999999999999</v>
      </c>
      <c r="AY415">
        <v>21.873999999999999</v>
      </c>
      <c r="AZ415">
        <v>18.379000000000001</v>
      </c>
      <c r="BA415">
        <v>14.122</v>
      </c>
      <c r="BB415">
        <v>11.906000000000001</v>
      </c>
      <c r="BC415">
        <v>11.329000000000001</v>
      </c>
      <c r="BD415">
        <v>8.3970000000000002</v>
      </c>
      <c r="BE415">
        <v>3.5259999999999998</v>
      </c>
      <c r="BF415">
        <v>2.9</v>
      </c>
      <c r="BG415">
        <v>5.0949999999999998</v>
      </c>
      <c r="BH415">
        <v>14.387</v>
      </c>
      <c r="BI415">
        <v>31.71</v>
      </c>
      <c r="BJ415">
        <v>18.297999999999998</v>
      </c>
      <c r="BK415" t="s">
        <v>62</v>
      </c>
      <c r="BL415">
        <v>2.9</v>
      </c>
      <c r="BM415">
        <v>7.0904645476772599</v>
      </c>
      <c r="BN415">
        <v>4.0477291899961401</v>
      </c>
      <c r="BO415">
        <v>29.210268948655301</v>
      </c>
      <c r="BP415">
        <v>12.4645454926327</v>
      </c>
      <c r="BQ415">
        <v>34.879956316865901</v>
      </c>
      <c r="BR415">
        <v>34.879956316865901</v>
      </c>
      <c r="BS415" t="s">
        <v>176</v>
      </c>
      <c r="BT415">
        <v>34.879956316865901</v>
      </c>
      <c r="BU415" t="s">
        <v>176</v>
      </c>
      <c r="BV415">
        <v>34.879956316865901</v>
      </c>
      <c r="BW415" t="s">
        <v>176</v>
      </c>
      <c r="BX415" s="8">
        <f>($T415*'Conversion Factors'!$B$3)/($BV415*'Conversion Factors'!$B$4)</f>
        <v>1.1939381925161174</v>
      </c>
      <c r="BY415" s="8">
        <f>($T415*'Conversion Factors'!$B$3)/($BR415*'Conversion Factors'!$B$4)</f>
        <v>1.1939381925161174</v>
      </c>
      <c r="BZ415" s="8">
        <f>($T415*'Conversion Factors'!$B$3)/($BT415*'Conversion Factors'!$B$4)</f>
        <v>1.1939381925161174</v>
      </c>
      <c r="CA415" s="8">
        <f>($U415*'Conversion Factors'!$B$3)/($BV415*'Conversion Factors'!$B$4)</f>
        <v>14.213549910906158</v>
      </c>
      <c r="CB415" s="8">
        <f>($U415*'Conversion Factors'!$B$3)/($BR415*'Conversion Factors'!$B$4)</f>
        <v>14.213549910906158</v>
      </c>
      <c r="CC415" s="8">
        <f>($U415*'Conversion Factors'!$B$3)/($BT415*'Conversion Factors'!$B$4)</f>
        <v>14.213549910906158</v>
      </c>
      <c r="CD415" t="str">
        <f t="shared" si="52"/>
        <v>NO</v>
      </c>
      <c r="CE415" t="str">
        <f t="shared" si="53"/>
        <v>NO</v>
      </c>
      <c r="CF415" t="str">
        <f t="shared" si="56"/>
        <v>NO</v>
      </c>
      <c r="CG415" t="str">
        <f t="shared" si="57"/>
        <v>NO</v>
      </c>
      <c r="CH415" s="8">
        <f t="shared" si="54"/>
        <v>2.9611562314387829E-2</v>
      </c>
      <c r="CI415" t="str">
        <f t="shared" si="55"/>
        <v>NO</v>
      </c>
    </row>
    <row r="416" spans="1:87" x14ac:dyDescent="0.25">
      <c r="A416" s="2">
        <v>110064612557</v>
      </c>
      <c r="B416">
        <v>2021</v>
      </c>
      <c r="C416" t="s">
        <v>2640</v>
      </c>
      <c r="D416" t="s">
        <v>2641</v>
      </c>
      <c r="E416" t="s">
        <v>2642</v>
      </c>
      <c r="F416" t="s">
        <v>259</v>
      </c>
      <c r="G416">
        <v>42437</v>
      </c>
      <c r="H416">
        <v>37.671391</v>
      </c>
      <c r="I416">
        <v>-87.828888000000006</v>
      </c>
      <c r="J416" t="e">
        <v>#N/A</v>
      </c>
      <c r="K416" s="2">
        <v>110064612557</v>
      </c>
      <c r="L416" t="s">
        <v>352</v>
      </c>
      <c r="M416">
        <v>4952</v>
      </c>
      <c r="N416" t="s">
        <v>353</v>
      </c>
      <c r="O416" t="e">
        <v>#N/A</v>
      </c>
      <c r="P416" t="e">
        <v>#N/A</v>
      </c>
      <c r="Q416" t="e">
        <v>#N/A</v>
      </c>
      <c r="R416">
        <v>365</v>
      </c>
      <c r="S416">
        <v>5.9543727500000001</v>
      </c>
      <c r="T416">
        <f t="shared" si="50"/>
        <v>1.6313350000000001E-2</v>
      </c>
      <c r="U416">
        <f t="shared" si="51"/>
        <v>0.28354155952380955</v>
      </c>
      <c r="V416">
        <v>0</v>
      </c>
      <c r="W416" t="s">
        <v>95</v>
      </c>
      <c r="X416" t="s">
        <v>96</v>
      </c>
      <c r="Y416" t="s">
        <v>96</v>
      </c>
      <c r="Z416" t="s">
        <v>2643</v>
      </c>
      <c r="AA416" t="s">
        <v>2644</v>
      </c>
      <c r="AB416" s="2">
        <v>5140203000958</v>
      </c>
      <c r="AC416" t="e">
        <v>#N/A</v>
      </c>
      <c r="AD416" t="s">
        <v>115</v>
      </c>
      <c r="AE416" t="s">
        <v>352</v>
      </c>
      <c r="AF416">
        <v>2021</v>
      </c>
      <c r="AG416" s="2">
        <v>110064612557</v>
      </c>
      <c r="AH416" s="2">
        <v>110064612557</v>
      </c>
      <c r="AL416">
        <v>2023</v>
      </c>
      <c r="AM416" s="1" t="s">
        <v>2645</v>
      </c>
      <c r="AN416" t="s">
        <v>2644</v>
      </c>
      <c r="AO416">
        <v>3.5</v>
      </c>
      <c r="AP416">
        <v>1.66</v>
      </c>
      <c r="AQ416">
        <v>2.9049527425678501</v>
      </c>
      <c r="AR416" t="s">
        <v>102</v>
      </c>
      <c r="AS416">
        <v>1.66</v>
      </c>
      <c r="AT416">
        <v>2.5684018000000002</v>
      </c>
      <c r="AU416">
        <v>11865236</v>
      </c>
      <c r="AV416" t="s">
        <v>101</v>
      </c>
      <c r="AW416">
        <v>1</v>
      </c>
      <c r="AX416">
        <v>0.85199999999999998</v>
      </c>
      <c r="AY416">
        <v>3.2330000000000001</v>
      </c>
      <c r="AZ416">
        <v>8.1809999999999992</v>
      </c>
      <c r="BA416">
        <v>2.5920000000000001</v>
      </c>
      <c r="BB416">
        <v>1.464</v>
      </c>
      <c r="BC416">
        <v>1.056</v>
      </c>
      <c r="BD416">
        <v>0.65800000000000003</v>
      </c>
      <c r="BE416">
        <v>0.44800000000000001</v>
      </c>
      <c r="BF416">
        <v>0.27900000000000003</v>
      </c>
      <c r="BG416">
        <v>0.32800000000000001</v>
      </c>
      <c r="BH416">
        <v>0.41</v>
      </c>
      <c r="BI416">
        <v>0.26700000000000002</v>
      </c>
      <c r="BJ416">
        <v>1.2809999999999999</v>
      </c>
      <c r="BK416" t="s">
        <v>65</v>
      </c>
      <c r="BL416">
        <v>0.26700000000000002</v>
      </c>
      <c r="BM416">
        <v>0.65281173594132003</v>
      </c>
      <c r="BN416">
        <v>0.34265849180559599</v>
      </c>
      <c r="BO416">
        <v>2.0831295843520801</v>
      </c>
      <c r="BP416">
        <v>0.91473176484151697</v>
      </c>
      <c r="BQ416">
        <v>6.2797110024449898</v>
      </c>
      <c r="BR416">
        <v>6.2797110024449898</v>
      </c>
      <c r="BS416" t="s">
        <v>176</v>
      </c>
      <c r="BT416">
        <v>6.2797110024449898</v>
      </c>
      <c r="BU416" t="s">
        <v>176</v>
      </c>
      <c r="BV416">
        <v>6.2797110024449898</v>
      </c>
      <c r="BW416" t="s">
        <v>176</v>
      </c>
      <c r="BX416" s="8">
        <f>($T416*'Conversion Factors'!$B$3)/($BV416*'Conversion Factors'!$B$4)</f>
        <v>2.5977867442703078</v>
      </c>
      <c r="BY416" s="8">
        <f>($T416*'Conversion Factors'!$B$3)/($BR416*'Conversion Factors'!$B$4)</f>
        <v>2.5977867442703078</v>
      </c>
      <c r="BZ416" s="8">
        <f>($T416*'Conversion Factors'!$B$3)/($BT416*'Conversion Factors'!$B$4)</f>
        <v>2.5977867442703078</v>
      </c>
      <c r="CA416" s="8">
        <f>($U416*'Conversion Factors'!$B$3)/($BV416*'Conversion Factors'!$B$4)</f>
        <v>45.152007698031539</v>
      </c>
      <c r="CB416" s="8">
        <f>($U416*'Conversion Factors'!$B$3)/($BR416*'Conversion Factors'!$B$4)</f>
        <v>45.152007698031539</v>
      </c>
      <c r="CC416" s="8">
        <f>($U416*'Conversion Factors'!$B$3)/($BT416*'Conversion Factors'!$B$4)</f>
        <v>45.152007698031539</v>
      </c>
      <c r="CD416" t="str">
        <f t="shared" si="52"/>
        <v>NO</v>
      </c>
      <c r="CE416" t="str">
        <f t="shared" si="53"/>
        <v>NO</v>
      </c>
      <c r="CF416" t="str">
        <f t="shared" si="56"/>
        <v>NO</v>
      </c>
      <c r="CG416" t="str">
        <f t="shared" si="57"/>
        <v>NO</v>
      </c>
      <c r="CH416" s="8">
        <f t="shared" si="54"/>
        <v>9.4066682704232379E-2</v>
      </c>
      <c r="CI416" t="str">
        <f t="shared" si="55"/>
        <v>NO</v>
      </c>
    </row>
    <row r="417" spans="1:87" x14ac:dyDescent="0.25">
      <c r="A417" s="2">
        <v>110064615590</v>
      </c>
      <c r="B417">
        <v>2024</v>
      </c>
      <c r="C417" t="s">
        <v>2646</v>
      </c>
      <c r="D417" t="s">
        <v>2647</v>
      </c>
      <c r="E417" t="s">
        <v>2648</v>
      </c>
      <c r="F417" t="s">
        <v>259</v>
      </c>
      <c r="G417">
        <v>40014</v>
      </c>
      <c r="H417">
        <v>38.32978</v>
      </c>
      <c r="I417">
        <v>-85.540719999999993</v>
      </c>
      <c r="J417" t="e">
        <v>#N/A</v>
      </c>
      <c r="K417" s="2">
        <v>110064615590</v>
      </c>
      <c r="L417" t="s">
        <v>352</v>
      </c>
      <c r="M417">
        <v>4952</v>
      </c>
      <c r="N417" t="s">
        <v>353</v>
      </c>
      <c r="O417" t="e">
        <v>#N/A</v>
      </c>
      <c r="P417" t="e">
        <v>#N/A</v>
      </c>
      <c r="Q417" t="e">
        <v>#N/A</v>
      </c>
      <c r="R417">
        <v>365</v>
      </c>
      <c r="S417">
        <v>1.3159025630000001</v>
      </c>
      <c r="T417">
        <f t="shared" si="50"/>
        <v>3.6052125013698632E-3</v>
      </c>
      <c r="U417">
        <f t="shared" si="51"/>
        <v>6.2662026809523819E-2</v>
      </c>
      <c r="V417">
        <v>0</v>
      </c>
      <c r="W417" t="s">
        <v>95</v>
      </c>
      <c r="X417" t="s">
        <v>96</v>
      </c>
      <c r="Y417" t="s">
        <v>96</v>
      </c>
      <c r="Z417" t="s">
        <v>2649</v>
      </c>
      <c r="AA417" t="s">
        <v>2650</v>
      </c>
      <c r="AB417" s="2">
        <v>5140101000441</v>
      </c>
      <c r="AC417" t="e">
        <v>#N/A</v>
      </c>
      <c r="AD417" t="s">
        <v>115</v>
      </c>
      <c r="AE417" t="s">
        <v>352</v>
      </c>
      <c r="AF417">
        <v>2021</v>
      </c>
      <c r="AG417" s="2">
        <v>110064615590</v>
      </c>
      <c r="AH417" s="2">
        <v>110064615590</v>
      </c>
      <c r="AL417">
        <v>2023</v>
      </c>
      <c r="AM417" s="1" t="s">
        <v>961</v>
      </c>
      <c r="AN417" t="s">
        <v>2650</v>
      </c>
      <c r="AO417">
        <v>1.25</v>
      </c>
      <c r="AP417">
        <v>0.27600000000000002</v>
      </c>
      <c r="AQ417">
        <v>0.27541666666666698</v>
      </c>
      <c r="AR417" t="s">
        <v>102</v>
      </c>
      <c r="AS417">
        <v>0.27600000000000002</v>
      </c>
      <c r="AT417">
        <v>0.42703548000000002</v>
      </c>
      <c r="AU417">
        <v>10163680</v>
      </c>
      <c r="AV417" t="s">
        <v>962</v>
      </c>
      <c r="AW417">
        <v>1</v>
      </c>
      <c r="AX417">
        <v>8.4760000000000009</v>
      </c>
      <c r="AY417">
        <v>26.431000000000001</v>
      </c>
      <c r="AZ417">
        <v>50.720999999999997</v>
      </c>
      <c r="BA417">
        <v>22.236999999999998</v>
      </c>
      <c r="BB417">
        <v>12.868</v>
      </c>
      <c r="BC417">
        <v>9.8190000000000008</v>
      </c>
      <c r="BD417">
        <v>6.0960000000000001</v>
      </c>
      <c r="BE417">
        <v>3.895</v>
      </c>
      <c r="BF417">
        <v>2.5859999999999999</v>
      </c>
      <c r="BG417">
        <v>2.4140000000000001</v>
      </c>
      <c r="BH417">
        <v>2.617</v>
      </c>
      <c r="BI417">
        <v>5.5780000000000003</v>
      </c>
      <c r="BJ417">
        <v>13.465</v>
      </c>
      <c r="BK417" t="s">
        <v>63</v>
      </c>
      <c r="BL417">
        <v>2.4140000000000001</v>
      </c>
      <c r="BM417">
        <v>5.9022004889975603</v>
      </c>
      <c r="BN417">
        <v>3.3477009749310298</v>
      </c>
      <c r="BO417">
        <v>20.7237163814181</v>
      </c>
      <c r="BP417">
        <v>9.54216141659996</v>
      </c>
      <c r="BQ417">
        <v>1.04409652811736</v>
      </c>
      <c r="BR417">
        <v>5.9022004889975603</v>
      </c>
      <c r="BS417" t="s">
        <v>104</v>
      </c>
      <c r="BT417">
        <v>9.54216141659996</v>
      </c>
      <c r="BU417" t="s">
        <v>105</v>
      </c>
      <c r="BV417">
        <v>3.3477009749310298</v>
      </c>
      <c r="BW417" t="s">
        <v>106</v>
      </c>
      <c r="BX417" s="8">
        <f>($T417*'Conversion Factors'!$B$3)/($BV417*'Conversion Factors'!$B$4)</f>
        <v>1.076921902035811</v>
      </c>
      <c r="BY417" s="8">
        <f>($T417*'Conversion Factors'!$B$3)/($BR417*'Conversion Factors'!$B$4)</f>
        <v>0.61082515039779317</v>
      </c>
      <c r="BZ417" s="8">
        <f>($T417*'Conversion Factors'!$B$3)/($BT417*'Conversion Factors'!$B$4)</f>
        <v>0.377819274268205</v>
      </c>
      <c r="CA417" s="8">
        <f>($U417*'Conversion Factors'!$B$3)/($BV417*'Conversion Factors'!$B$4)</f>
        <v>18.717928297289099</v>
      </c>
      <c r="CB417" s="8">
        <f>($U417*'Conversion Factors'!$B$3)/($BR417*'Conversion Factors'!$B$4)</f>
        <v>10.616722852152121</v>
      </c>
      <c r="CC417" s="8">
        <f>($U417*'Conversion Factors'!$B$3)/($BT417*'Conversion Factors'!$B$4)</f>
        <v>6.5668588146616589</v>
      </c>
      <c r="CD417" t="str">
        <f t="shared" si="52"/>
        <v>NO</v>
      </c>
      <c r="CE417" t="str">
        <f t="shared" si="53"/>
        <v>NO</v>
      </c>
      <c r="CF417" t="str">
        <f t="shared" si="56"/>
        <v>NO</v>
      </c>
      <c r="CG417" t="str">
        <f t="shared" si="57"/>
        <v>NO</v>
      </c>
      <c r="CH417" s="8">
        <f t="shared" si="54"/>
        <v>3.8995683952685621E-2</v>
      </c>
      <c r="CI417" t="str">
        <f t="shared" si="55"/>
        <v>NO</v>
      </c>
    </row>
    <row r="418" spans="1:87" x14ac:dyDescent="0.25">
      <c r="A418" s="2">
        <v>110064616296</v>
      </c>
      <c r="B418">
        <v>2019</v>
      </c>
      <c r="C418" t="s">
        <v>2651</v>
      </c>
      <c r="D418" t="s">
        <v>2652</v>
      </c>
      <c r="E418" t="s">
        <v>2653</v>
      </c>
      <c r="F418" t="s">
        <v>455</v>
      </c>
      <c r="G418">
        <v>956409626</v>
      </c>
      <c r="H418">
        <v>38.273180000000004</v>
      </c>
      <c r="I418">
        <v>-120.91082</v>
      </c>
      <c r="J418" t="e">
        <v>#N/A</v>
      </c>
      <c r="K418" s="2">
        <v>110064616296</v>
      </c>
      <c r="L418" t="s">
        <v>352</v>
      </c>
      <c r="M418">
        <v>4952</v>
      </c>
      <c r="N418" t="s">
        <v>353</v>
      </c>
      <c r="O418" t="e">
        <v>#N/A</v>
      </c>
      <c r="P418" t="e">
        <v>#N/A</v>
      </c>
      <c r="Q418" t="e">
        <v>#N/A</v>
      </c>
      <c r="R418">
        <v>365</v>
      </c>
      <c r="S418">
        <v>8.6345310000000008E-3</v>
      </c>
      <c r="T418">
        <f t="shared" si="50"/>
        <v>2.3656249315068497E-5</v>
      </c>
      <c r="U418">
        <f t="shared" si="51"/>
        <v>4.1116814285714289E-4</v>
      </c>
      <c r="V418">
        <v>0</v>
      </c>
      <c r="W418" t="s">
        <v>95</v>
      </c>
      <c r="X418" t="s">
        <v>96</v>
      </c>
      <c r="Y418" t="s">
        <v>96</v>
      </c>
      <c r="Z418" t="s">
        <v>2654</v>
      </c>
      <c r="AA418" t="s">
        <v>2655</v>
      </c>
      <c r="AB418" s="2">
        <v>18040012024994</v>
      </c>
      <c r="AC418" t="e">
        <v>#N/A</v>
      </c>
      <c r="AD418" t="s">
        <v>148</v>
      </c>
      <c r="AE418" t="s">
        <v>352</v>
      </c>
      <c r="AF418">
        <v>2015</v>
      </c>
      <c r="AG418" s="2">
        <v>110064616296</v>
      </c>
      <c r="AH418" s="2">
        <v>110064616296</v>
      </c>
      <c r="AL418">
        <v>2023</v>
      </c>
      <c r="AM418">
        <v>18040012024994</v>
      </c>
      <c r="AN418" t="s">
        <v>2655</v>
      </c>
      <c r="AO418">
        <v>0.08</v>
      </c>
      <c r="AP418">
        <v>1.7000000000000001E-2</v>
      </c>
      <c r="AQ418">
        <v>8.3566666666666702E-3</v>
      </c>
      <c r="AR418" t="s">
        <v>102</v>
      </c>
      <c r="AS418">
        <v>1.7000000000000001E-2</v>
      </c>
      <c r="AT418">
        <v>2.6302909999999999E-2</v>
      </c>
      <c r="AU418">
        <v>3954625</v>
      </c>
      <c r="AV418" t="s">
        <v>101</v>
      </c>
      <c r="AW418">
        <v>1</v>
      </c>
      <c r="AX418">
        <v>8.7999999999999995E-2</v>
      </c>
      <c r="AY418">
        <v>0.222</v>
      </c>
      <c r="AZ418">
        <v>0.46300000000000002</v>
      </c>
      <c r="BA418">
        <v>0.32</v>
      </c>
      <c r="BB418">
        <v>0.13300000000000001</v>
      </c>
      <c r="BC418">
        <v>0.04</v>
      </c>
      <c r="BD418">
        <v>0.03</v>
      </c>
      <c r="BE418">
        <v>2.4E-2</v>
      </c>
      <c r="BF418">
        <v>4.0000000000000001E-3</v>
      </c>
      <c r="BG418">
        <v>1.2999999999999999E-2</v>
      </c>
      <c r="BH418">
        <v>1.4E-2</v>
      </c>
      <c r="BI418">
        <v>7.2999999999999995E-2</v>
      </c>
      <c r="BJ418">
        <v>0.115</v>
      </c>
      <c r="BK418" t="s">
        <v>62</v>
      </c>
      <c r="BL418">
        <v>4.0000000000000001E-3</v>
      </c>
      <c r="BM418">
        <v>9.7799511002445005E-3</v>
      </c>
      <c r="BN418">
        <v>4.4278157860709998E-3</v>
      </c>
      <c r="BO418">
        <v>0.21515892420537899</v>
      </c>
      <c r="BP418">
        <v>2.8339306427734801E-2</v>
      </c>
      <c r="BQ418">
        <v>6.4310293398533003E-2</v>
      </c>
      <c r="BR418">
        <v>6.4310293398533003E-2</v>
      </c>
      <c r="BS418" t="s">
        <v>176</v>
      </c>
      <c r="BT418">
        <v>6.4310293398533003E-2</v>
      </c>
      <c r="BU418" t="s">
        <v>176</v>
      </c>
      <c r="BV418">
        <v>6.4310293398533003E-2</v>
      </c>
      <c r="BW418" t="s">
        <v>176</v>
      </c>
      <c r="BX418" s="8">
        <f>($T418*'Conversion Factors'!$B$3)/($BV418*'Conversion Factors'!$B$4)</f>
        <v>0.36784545777874067</v>
      </c>
      <c r="BY418" s="8">
        <f>($T418*'Conversion Factors'!$B$3)/($BR418*'Conversion Factors'!$B$4)</f>
        <v>0.36784545777874067</v>
      </c>
      <c r="BZ418" s="8">
        <f>($T418*'Conversion Factors'!$B$3)/($BT418*'Conversion Factors'!$B$4)</f>
        <v>0.36784545777874067</v>
      </c>
      <c r="CA418" s="8">
        <f>($U418*'Conversion Factors'!$B$3)/($BV418*'Conversion Factors'!$B$4)</f>
        <v>6.3935043852019211</v>
      </c>
      <c r="CB418" s="8">
        <f>($U418*'Conversion Factors'!$B$3)/($BR418*'Conversion Factors'!$B$4)</f>
        <v>6.3935043852019211</v>
      </c>
      <c r="CC418" s="8">
        <f>($U418*'Conversion Factors'!$B$3)/($BT418*'Conversion Factors'!$B$4)</f>
        <v>6.3935043852019211</v>
      </c>
      <c r="CD418" t="str">
        <f t="shared" si="52"/>
        <v>NO</v>
      </c>
      <c r="CE418" t="str">
        <f t="shared" si="53"/>
        <v>NO</v>
      </c>
      <c r="CF418" t="str">
        <f t="shared" si="56"/>
        <v>NO</v>
      </c>
      <c r="CG418" t="str">
        <f t="shared" si="57"/>
        <v>NO</v>
      </c>
      <c r="CH418" s="8">
        <f t="shared" si="54"/>
        <v>1.3319800802504002E-2</v>
      </c>
      <c r="CI418" t="str">
        <f t="shared" si="55"/>
        <v>NO</v>
      </c>
    </row>
    <row r="419" spans="1:87" x14ac:dyDescent="0.25">
      <c r="A419" s="2">
        <v>110064622519</v>
      </c>
      <c r="B419">
        <v>2019</v>
      </c>
      <c r="C419" t="s">
        <v>2656</v>
      </c>
      <c r="D419" t="s">
        <v>2657</v>
      </c>
      <c r="E419" t="s">
        <v>2658</v>
      </c>
      <c r="F419" t="s">
        <v>455</v>
      </c>
      <c r="G419">
        <v>94128</v>
      </c>
      <c r="H419">
        <v>37.636249999999997</v>
      </c>
      <c r="I419">
        <v>-122.38583</v>
      </c>
      <c r="J419" t="e">
        <v>#N/A</v>
      </c>
      <c r="K419" s="2">
        <v>110064622519</v>
      </c>
      <c r="L419" t="s">
        <v>352</v>
      </c>
      <c r="M419">
        <v>4952</v>
      </c>
      <c r="N419" t="s">
        <v>353</v>
      </c>
      <c r="O419" t="e">
        <v>#N/A</v>
      </c>
      <c r="P419" t="e">
        <v>#N/A</v>
      </c>
      <c r="Q419" t="e">
        <v>#N/A</v>
      </c>
      <c r="R419">
        <v>365</v>
      </c>
      <c r="S419">
        <v>1.0361438000000001E-2</v>
      </c>
      <c r="T419">
        <f t="shared" si="50"/>
        <v>2.8387501369863016E-5</v>
      </c>
      <c r="U419">
        <f t="shared" si="51"/>
        <v>4.9340180952380951E-4</v>
      </c>
      <c r="V419">
        <v>0</v>
      </c>
      <c r="W419" t="s">
        <v>95</v>
      </c>
      <c r="X419" t="s">
        <v>96</v>
      </c>
      <c r="Y419" t="s">
        <v>96</v>
      </c>
      <c r="Z419" t="s">
        <v>2659</v>
      </c>
      <c r="AA419" t="s">
        <v>2524</v>
      </c>
      <c r="AB419" s="2">
        <v>18050004001801</v>
      </c>
      <c r="AC419" t="e">
        <v>#N/A</v>
      </c>
      <c r="AD419" t="s">
        <v>148</v>
      </c>
      <c r="AE419" t="s">
        <v>352</v>
      </c>
      <c r="AF419">
        <v>2015</v>
      </c>
      <c r="AG419" s="2">
        <v>110064622519</v>
      </c>
      <c r="AH419" s="2">
        <v>110064622519</v>
      </c>
      <c r="AL419">
        <v>2023</v>
      </c>
      <c r="AM419">
        <v>18050004001801</v>
      </c>
      <c r="AN419" t="s">
        <v>2524</v>
      </c>
      <c r="AO419">
        <v>3.4</v>
      </c>
      <c r="AP419" t="s">
        <v>101</v>
      </c>
      <c r="AQ419">
        <v>0.81483333333333297</v>
      </c>
      <c r="AR419" t="s">
        <v>102</v>
      </c>
      <c r="AS419">
        <v>0.81483333333333297</v>
      </c>
      <c r="AT419">
        <v>1.2607345783333299</v>
      </c>
      <c r="AU419">
        <v>2805221</v>
      </c>
      <c r="AV419" t="s">
        <v>101</v>
      </c>
      <c r="AW419">
        <v>-9</v>
      </c>
      <c r="AX419">
        <v>5.0000000000000001E-3</v>
      </c>
      <c r="AY419">
        <v>1.4E-2</v>
      </c>
      <c r="AZ419">
        <v>4.1000000000000002E-2</v>
      </c>
      <c r="BA419">
        <v>1.9E-2</v>
      </c>
      <c r="BB419">
        <v>7.0000000000000001E-3</v>
      </c>
      <c r="BC419">
        <v>1E-3</v>
      </c>
      <c r="BD419">
        <v>1E-3</v>
      </c>
      <c r="BE419">
        <v>1E-3</v>
      </c>
      <c r="BF419">
        <v>0</v>
      </c>
      <c r="BG419">
        <v>1E-3</v>
      </c>
      <c r="BH419">
        <v>1E-3</v>
      </c>
      <c r="BI419">
        <v>5.0000000000000001E-3</v>
      </c>
      <c r="BJ419">
        <v>1.2999999999999999E-2</v>
      </c>
      <c r="BK419" t="s">
        <v>101</v>
      </c>
      <c r="BL419" t="s">
        <v>101</v>
      </c>
      <c r="BM419" t="s">
        <v>101</v>
      </c>
      <c r="BN419" t="s">
        <v>101</v>
      </c>
      <c r="BO419" t="s">
        <v>101</v>
      </c>
      <c r="BP419" t="s">
        <v>101</v>
      </c>
      <c r="BQ419" t="s">
        <v>101</v>
      </c>
      <c r="BR419" t="s">
        <v>101</v>
      </c>
      <c r="BS419" t="s">
        <v>129</v>
      </c>
      <c r="BT419" t="s">
        <v>101</v>
      </c>
      <c r="BU419" t="s">
        <v>129</v>
      </c>
      <c r="BV419" t="s">
        <v>101</v>
      </c>
      <c r="BW419" t="s">
        <v>129</v>
      </c>
      <c r="BX419" t="s">
        <v>101</v>
      </c>
      <c r="BY419" t="s">
        <v>101</v>
      </c>
      <c r="BZ419" t="s">
        <v>101</v>
      </c>
      <c r="CA419" t="s">
        <v>101</v>
      </c>
      <c r="CB419" t="s">
        <v>101</v>
      </c>
      <c r="CC419" t="s">
        <v>101</v>
      </c>
      <c r="CD419" t="s">
        <v>101</v>
      </c>
      <c r="CE419" t="s">
        <v>101</v>
      </c>
      <c r="CF419" t="s">
        <v>101</v>
      </c>
      <c r="CG419" t="s">
        <v>101</v>
      </c>
      <c r="CH419" t="s">
        <v>101</v>
      </c>
      <c r="CI419" t="s">
        <v>101</v>
      </c>
    </row>
    <row r="420" spans="1:87" x14ac:dyDescent="0.25">
      <c r="A420" s="2">
        <v>110064624018</v>
      </c>
      <c r="B420">
        <v>2022</v>
      </c>
      <c r="C420" t="s">
        <v>2660</v>
      </c>
      <c r="D420" t="s">
        <v>2661</v>
      </c>
      <c r="E420" t="s">
        <v>2108</v>
      </c>
      <c r="F420" t="s">
        <v>455</v>
      </c>
      <c r="G420">
        <v>90056</v>
      </c>
      <c r="H420">
        <v>33.990146000000003</v>
      </c>
      <c r="I420">
        <v>-118.36358</v>
      </c>
      <c r="J420" t="e">
        <v>#N/A</v>
      </c>
      <c r="K420" s="2">
        <v>110064624018</v>
      </c>
      <c r="L420" t="s">
        <v>93</v>
      </c>
      <c r="M420">
        <v>2911</v>
      </c>
      <c r="N420" t="s">
        <v>620</v>
      </c>
      <c r="O420" t="e">
        <v>#N/A</v>
      </c>
      <c r="P420" t="e">
        <v>#N/A</v>
      </c>
      <c r="Q420" t="e">
        <v>#N/A</v>
      </c>
      <c r="R420">
        <v>250</v>
      </c>
      <c r="S420">
        <v>0.34745353800000001</v>
      </c>
      <c r="T420">
        <f t="shared" si="50"/>
        <v>1.3898141520000001E-3</v>
      </c>
      <c r="U420">
        <f t="shared" si="51"/>
        <v>1.6545406571428573E-2</v>
      </c>
      <c r="V420">
        <v>0</v>
      </c>
      <c r="W420" t="s">
        <v>95</v>
      </c>
      <c r="X420" t="s">
        <v>96</v>
      </c>
      <c r="Y420" t="s">
        <v>96</v>
      </c>
      <c r="Z420" t="s">
        <v>2662</v>
      </c>
      <c r="AA420" t="s">
        <v>2663</v>
      </c>
      <c r="AB420" s="2">
        <v>18070104000042</v>
      </c>
      <c r="AC420" t="e">
        <v>#N/A</v>
      </c>
      <c r="AD420" t="s">
        <v>115</v>
      </c>
      <c r="AE420" t="s">
        <v>116</v>
      </c>
      <c r="AF420">
        <v>2021</v>
      </c>
      <c r="AG420" s="2">
        <v>110064624018</v>
      </c>
      <c r="AH420" s="2">
        <v>110064624018</v>
      </c>
      <c r="AL420">
        <v>2023</v>
      </c>
      <c r="AM420">
        <v>18070104000042</v>
      </c>
      <c r="AN420" t="s">
        <v>2663</v>
      </c>
      <c r="AO420">
        <v>7.55</v>
      </c>
      <c r="AP420" t="s">
        <v>101</v>
      </c>
      <c r="AQ420">
        <v>3.8263888888888903E-2</v>
      </c>
      <c r="AR420" t="s">
        <v>102</v>
      </c>
      <c r="AS420">
        <v>3.8263888888888903E-2</v>
      </c>
      <c r="AT420">
        <v>5.9203036805555602E-2</v>
      </c>
      <c r="AU420">
        <v>20365205</v>
      </c>
      <c r="AV420" t="s">
        <v>2664</v>
      </c>
      <c r="AW420">
        <v>1</v>
      </c>
      <c r="AX420">
        <v>5.0979999999999999</v>
      </c>
      <c r="AY420">
        <v>13.095000000000001</v>
      </c>
      <c r="AZ420">
        <v>16.446000000000002</v>
      </c>
      <c r="BA420">
        <v>17.838999999999999</v>
      </c>
      <c r="BB420">
        <v>6.6849999999999996</v>
      </c>
      <c r="BC420">
        <v>2.3410000000000002</v>
      </c>
      <c r="BD420">
        <v>1.5920000000000001</v>
      </c>
      <c r="BE420">
        <v>0.68600000000000005</v>
      </c>
      <c r="BF420">
        <v>0.25600000000000001</v>
      </c>
      <c r="BG420">
        <v>0.67300000000000004</v>
      </c>
      <c r="BH420">
        <v>1</v>
      </c>
      <c r="BI420">
        <v>4.2850000000000001</v>
      </c>
      <c r="BJ420">
        <v>8.9339999999999993</v>
      </c>
      <c r="BK420" t="s">
        <v>62</v>
      </c>
      <c r="BL420">
        <v>0.25600000000000001</v>
      </c>
      <c r="BM420">
        <v>0.62591687041564803</v>
      </c>
      <c r="BN420">
        <v>0.32805529608929601</v>
      </c>
      <c r="BO420">
        <v>12.464547677261599</v>
      </c>
      <c r="BP420">
        <v>2.0813982179073398</v>
      </c>
      <c r="BQ420">
        <v>0.144750701236077</v>
      </c>
      <c r="BR420">
        <v>0.62591687041564803</v>
      </c>
      <c r="BS420" t="s">
        <v>104</v>
      </c>
      <c r="BT420">
        <v>2.0813982179073398</v>
      </c>
      <c r="BU420" t="s">
        <v>105</v>
      </c>
      <c r="BV420">
        <v>0.32805529608929601</v>
      </c>
      <c r="BW420" t="s">
        <v>106</v>
      </c>
      <c r="BX420" s="8">
        <f>($T420*'Conversion Factors'!$B$3)/($BV420*'Conversion Factors'!$B$4)</f>
        <v>4.2365240511821991</v>
      </c>
      <c r="BY420" s="8">
        <f>($T420*'Conversion Factors'!$B$3)/($BR420*'Conversion Factors'!$B$4)</f>
        <v>2.2204452662812497</v>
      </c>
      <c r="BZ420" s="8">
        <f>($T420*'Conversion Factors'!$B$3)/($BT420*'Conversion Factors'!$B$4)</f>
        <v>0.66773101852529404</v>
      </c>
      <c r="CA420" s="8">
        <f>($U420*'Conversion Factors'!$B$3)/($BV420*'Conversion Factors'!$B$4)</f>
        <v>50.434810133121417</v>
      </c>
      <c r="CB420" s="8">
        <f>($U420*'Conversion Factors'!$B$3)/($BR420*'Conversion Factors'!$B$4)</f>
        <v>26.43387221763393</v>
      </c>
      <c r="CC420" s="8">
        <f>($U420*'Conversion Factors'!$B$3)/($BT420*'Conversion Factors'!$B$4)</f>
        <v>7.9491787919677872</v>
      </c>
      <c r="CD420" t="str">
        <f t="shared" si="52"/>
        <v>NO</v>
      </c>
      <c r="CE420" t="str">
        <f t="shared" si="53"/>
        <v>NO</v>
      </c>
      <c r="CF420" t="str">
        <f t="shared" si="56"/>
        <v>NO</v>
      </c>
      <c r="CG420" t="str">
        <f t="shared" si="57"/>
        <v>NO</v>
      </c>
      <c r="CH420" s="8">
        <f t="shared" si="54"/>
        <v>0.10507252111066961</v>
      </c>
      <c r="CI420" t="str">
        <f t="shared" si="55"/>
        <v>NO</v>
      </c>
    </row>
    <row r="421" spans="1:87" x14ac:dyDescent="0.25">
      <c r="A421" s="2">
        <v>110064625730</v>
      </c>
      <c r="B421">
        <v>2023</v>
      </c>
      <c r="C421" t="s">
        <v>2665</v>
      </c>
      <c r="D421" t="s">
        <v>2666</v>
      </c>
      <c r="E421" t="s">
        <v>2667</v>
      </c>
      <c r="F421" t="s">
        <v>110</v>
      </c>
      <c r="G421" s="1" t="s">
        <v>2668</v>
      </c>
      <c r="H421">
        <v>39.852891</v>
      </c>
      <c r="I421">
        <v>-75.225210000000004</v>
      </c>
      <c r="J421" t="e">
        <v>#N/A</v>
      </c>
      <c r="K421" s="2">
        <v>110064625730</v>
      </c>
      <c r="L421" t="s">
        <v>352</v>
      </c>
      <c r="M421">
        <v>4952</v>
      </c>
      <c r="N421" t="s">
        <v>353</v>
      </c>
      <c r="O421" t="e">
        <v>#N/A</v>
      </c>
      <c r="P421" t="e">
        <v>#N/A</v>
      </c>
      <c r="Q421" t="e">
        <v>#N/A</v>
      </c>
      <c r="R421">
        <v>365</v>
      </c>
      <c r="S421">
        <v>17.557500000000001</v>
      </c>
      <c r="T421">
        <f t="shared" si="50"/>
        <v>4.8102739726027403E-2</v>
      </c>
      <c r="U421">
        <f t="shared" si="51"/>
        <v>0.83607142857142858</v>
      </c>
      <c r="V421">
        <v>0</v>
      </c>
      <c r="W421" t="s">
        <v>95</v>
      </c>
      <c r="X421" t="s">
        <v>96</v>
      </c>
      <c r="Y421" t="s">
        <v>96</v>
      </c>
      <c r="Z421" t="s">
        <v>2669</v>
      </c>
      <c r="AA421" t="s">
        <v>2670</v>
      </c>
      <c r="AB421" s="2">
        <v>2040202000030</v>
      </c>
      <c r="AC421" t="e">
        <v>#N/A</v>
      </c>
      <c r="AD421" t="e">
        <v>#N/A</v>
      </c>
      <c r="AE421" t="s">
        <v>352</v>
      </c>
      <c r="AF421">
        <v>2021</v>
      </c>
      <c r="AG421" s="2">
        <v>110064625730</v>
      </c>
      <c r="AH421" s="2">
        <v>110064625730</v>
      </c>
      <c r="AL421">
        <v>2023</v>
      </c>
      <c r="AM421" s="1" t="s">
        <v>2671</v>
      </c>
      <c r="AN421" t="s">
        <v>2670</v>
      </c>
      <c r="AO421" t="s">
        <v>101</v>
      </c>
      <c r="AP421" t="s">
        <v>101</v>
      </c>
      <c r="AQ421">
        <v>18.135000000000002</v>
      </c>
      <c r="AR421" t="s">
        <v>102</v>
      </c>
      <c r="AS421">
        <v>18.135000000000002</v>
      </c>
      <c r="AT421">
        <v>28.05901605</v>
      </c>
      <c r="AU421">
        <v>4496232</v>
      </c>
      <c r="AV421" t="s">
        <v>2672</v>
      </c>
      <c r="AW421">
        <v>3</v>
      </c>
      <c r="AX421">
        <v>62.5</v>
      </c>
      <c r="AY421">
        <v>187.381</v>
      </c>
      <c r="AZ421">
        <v>250.279</v>
      </c>
      <c r="BA421">
        <v>253.44900000000001</v>
      </c>
      <c r="BB421">
        <v>99.41</v>
      </c>
      <c r="BC421">
        <v>58.231000000000002</v>
      </c>
      <c r="BD421">
        <v>40.465000000000003</v>
      </c>
      <c r="BE421">
        <v>24.257999999999999</v>
      </c>
      <c r="BF421">
        <v>21.766999999999999</v>
      </c>
      <c r="BG421">
        <v>22.873999999999999</v>
      </c>
      <c r="BH421">
        <v>21.698</v>
      </c>
      <c r="BI421">
        <v>37.417000000000002</v>
      </c>
      <c r="BJ421">
        <v>98.399000000000001</v>
      </c>
      <c r="BK421" t="s">
        <v>64</v>
      </c>
      <c r="BL421">
        <v>21.698</v>
      </c>
      <c r="BM421">
        <v>53.051344743276303</v>
      </c>
      <c r="BN421">
        <v>32.508633905665803</v>
      </c>
      <c r="BO421">
        <v>152.81173594131999</v>
      </c>
      <c r="BP421">
        <v>86.104693728046698</v>
      </c>
      <c r="BQ421">
        <v>68.603951222493905</v>
      </c>
      <c r="BR421">
        <v>68.603951222493905</v>
      </c>
      <c r="BS421" t="s">
        <v>176</v>
      </c>
      <c r="BT421">
        <v>86.104693728046698</v>
      </c>
      <c r="BU421" t="s">
        <v>105</v>
      </c>
      <c r="BV421">
        <v>68.603951222493905</v>
      </c>
      <c r="BW421" t="s">
        <v>176</v>
      </c>
      <c r="BX421" s="8">
        <f>($T421*'Conversion Factors'!$B$3)/($BV421*'Conversion Factors'!$B$4)</f>
        <v>0.70116573271446581</v>
      </c>
      <c r="BY421" s="8">
        <f>($T421*'Conversion Factors'!$B$3)/($BR421*'Conversion Factors'!$B$4)</f>
        <v>0.70116573271446581</v>
      </c>
      <c r="BZ421" s="8">
        <f>($T421*'Conversion Factors'!$B$3)/($BT421*'Conversion Factors'!$B$4)</f>
        <v>0.55865409472281768</v>
      </c>
      <c r="CA421" s="8">
        <f>($U421*'Conversion Factors'!$B$3)/($BV421*'Conversion Factors'!$B$4)</f>
        <v>12.186928211465712</v>
      </c>
      <c r="CB421" s="8">
        <f>($U421*'Conversion Factors'!$B$3)/($BR421*'Conversion Factors'!$B$4)</f>
        <v>12.186928211465712</v>
      </c>
      <c r="CC421" s="8">
        <f>($U421*'Conversion Factors'!$B$3)/($BT421*'Conversion Factors'!$B$4)</f>
        <v>9.7099402178013534</v>
      </c>
      <c r="CD421" t="str">
        <f t="shared" si="52"/>
        <v>NO</v>
      </c>
      <c r="CE421" t="str">
        <f t="shared" si="53"/>
        <v>NO</v>
      </c>
      <c r="CF421" t="str">
        <f t="shared" si="56"/>
        <v>NO</v>
      </c>
      <c r="CG421" t="str">
        <f t="shared" si="57"/>
        <v>NO</v>
      </c>
      <c r="CH421" s="8">
        <f t="shared" si="54"/>
        <v>2.5389433773886902E-2</v>
      </c>
      <c r="CI421" t="str">
        <f t="shared" si="55"/>
        <v>NO</v>
      </c>
    </row>
    <row r="422" spans="1:87" x14ac:dyDescent="0.25">
      <c r="A422" s="2">
        <v>110064629442</v>
      </c>
      <c r="B422">
        <v>2015</v>
      </c>
      <c r="C422" t="s">
        <v>2673</v>
      </c>
      <c r="D422" t="s">
        <v>2674</v>
      </c>
      <c r="E422" t="s">
        <v>2395</v>
      </c>
      <c r="F422" t="s">
        <v>548</v>
      </c>
      <c r="G422">
        <v>86001</v>
      </c>
      <c r="H422">
        <v>35.188434999999998</v>
      </c>
      <c r="I422">
        <v>-111.63066000000001</v>
      </c>
      <c r="J422" t="e">
        <v>#N/A</v>
      </c>
      <c r="K422" s="2">
        <v>110064629442</v>
      </c>
      <c r="L422" t="s">
        <v>352</v>
      </c>
      <c r="M422">
        <v>4952</v>
      </c>
      <c r="N422" t="s">
        <v>353</v>
      </c>
      <c r="O422" t="e">
        <v>#N/A</v>
      </c>
      <c r="P422" t="e">
        <v>#N/A</v>
      </c>
      <c r="Q422" t="e">
        <v>#N/A</v>
      </c>
      <c r="R422">
        <v>365</v>
      </c>
      <c r="S422">
        <v>0.151276988</v>
      </c>
      <c r="T422">
        <f t="shared" si="50"/>
        <v>4.1445750136986302E-4</v>
      </c>
      <c r="U422">
        <f t="shared" si="51"/>
        <v>7.2036660952380953E-3</v>
      </c>
      <c r="V422">
        <v>0</v>
      </c>
      <c r="W422" t="s">
        <v>95</v>
      </c>
      <c r="X422" t="s">
        <v>96</v>
      </c>
      <c r="Y422" t="s">
        <v>96</v>
      </c>
      <c r="Z422" t="s">
        <v>2675</v>
      </c>
      <c r="AA422" t="e">
        <v>#N/A</v>
      </c>
      <c r="AB422" s="2">
        <v>15030108000333</v>
      </c>
      <c r="AC422" t="e">
        <v>#N/A</v>
      </c>
      <c r="AD422" t="s">
        <v>148</v>
      </c>
      <c r="AE422" t="s">
        <v>352</v>
      </c>
      <c r="AF422">
        <v>2015</v>
      </c>
      <c r="AG422" s="2">
        <v>110064629442</v>
      </c>
      <c r="AH422" s="2">
        <v>110064629442</v>
      </c>
      <c r="AL422">
        <v>2023</v>
      </c>
      <c r="AM422">
        <v>15030108000333</v>
      </c>
      <c r="AO422">
        <v>4</v>
      </c>
      <c r="AP422" t="s">
        <v>101</v>
      </c>
      <c r="AQ422">
        <v>0.88632916666666695</v>
      </c>
      <c r="AR422" t="s">
        <v>102</v>
      </c>
      <c r="AS422">
        <v>0.88632916666666695</v>
      </c>
      <c r="AT422">
        <v>1.37135507654167</v>
      </c>
      <c r="AU422" t="s">
        <v>101</v>
      </c>
      <c r="AV422" t="s">
        <v>101</v>
      </c>
      <c r="AW422" t="s">
        <v>101</v>
      </c>
      <c r="AX422" t="s">
        <v>101</v>
      </c>
      <c r="AY422" t="s">
        <v>101</v>
      </c>
      <c r="AZ422" t="s">
        <v>101</v>
      </c>
      <c r="BA422" t="s">
        <v>101</v>
      </c>
      <c r="BB422" t="s">
        <v>101</v>
      </c>
      <c r="BC422" t="s">
        <v>101</v>
      </c>
      <c r="BD422" t="s">
        <v>101</v>
      </c>
      <c r="BE422" t="s">
        <v>101</v>
      </c>
      <c r="BF422" t="s">
        <v>101</v>
      </c>
      <c r="BG422" t="s">
        <v>101</v>
      </c>
      <c r="BH422" t="s">
        <v>101</v>
      </c>
      <c r="BI422" t="s">
        <v>101</v>
      </c>
      <c r="BJ422" t="s">
        <v>101</v>
      </c>
      <c r="BK422" t="s">
        <v>101</v>
      </c>
      <c r="BL422" t="s">
        <v>101</v>
      </c>
      <c r="BM422" t="s">
        <v>101</v>
      </c>
      <c r="BN422" t="s">
        <v>101</v>
      </c>
      <c r="BO422" t="s">
        <v>101</v>
      </c>
      <c r="BP422" t="s">
        <v>101</v>
      </c>
      <c r="BQ422" t="s">
        <v>101</v>
      </c>
      <c r="BR422" t="s">
        <v>101</v>
      </c>
      <c r="BS422" t="s">
        <v>374</v>
      </c>
      <c r="BT422" t="s">
        <v>101</v>
      </c>
      <c r="BU422" t="s">
        <v>374</v>
      </c>
      <c r="BV422" t="s">
        <v>101</v>
      </c>
      <c r="BW422" t="s">
        <v>374</v>
      </c>
      <c r="BX422" t="s">
        <v>101</v>
      </c>
      <c r="BY422" t="s">
        <v>101</v>
      </c>
      <c r="BZ422" t="s">
        <v>101</v>
      </c>
      <c r="CA422" t="s">
        <v>101</v>
      </c>
      <c r="CB422" t="s">
        <v>101</v>
      </c>
      <c r="CC422" t="s">
        <v>101</v>
      </c>
      <c r="CD422" t="s">
        <v>101</v>
      </c>
      <c r="CE422" t="s">
        <v>101</v>
      </c>
      <c r="CF422" t="s">
        <v>101</v>
      </c>
      <c r="CG422" t="s">
        <v>101</v>
      </c>
      <c r="CH422" t="s">
        <v>101</v>
      </c>
      <c r="CI422" t="s">
        <v>101</v>
      </c>
    </row>
    <row r="423" spans="1:87" x14ac:dyDescent="0.25">
      <c r="A423" s="2">
        <v>110064631457</v>
      </c>
      <c r="B423">
        <v>2021</v>
      </c>
      <c r="C423" t="s">
        <v>2676</v>
      </c>
      <c r="D423" t="s">
        <v>2677</v>
      </c>
      <c r="E423" t="s">
        <v>1982</v>
      </c>
      <c r="F423" t="s">
        <v>1983</v>
      </c>
      <c r="G423">
        <v>87416</v>
      </c>
      <c r="H423">
        <v>36.716268999999997</v>
      </c>
      <c r="I423">
        <v>-108.255737</v>
      </c>
      <c r="J423" t="e">
        <v>#N/A</v>
      </c>
      <c r="K423" s="2">
        <v>110064631457</v>
      </c>
      <c r="L423" t="s">
        <v>352</v>
      </c>
      <c r="M423">
        <v>4952</v>
      </c>
      <c r="N423" t="s">
        <v>353</v>
      </c>
      <c r="O423" t="e">
        <v>#N/A</v>
      </c>
      <c r="P423" t="e">
        <v>#N/A</v>
      </c>
      <c r="Q423" t="e">
        <v>#N/A</v>
      </c>
      <c r="R423">
        <v>365</v>
      </c>
      <c r="S423">
        <v>0.1114304</v>
      </c>
      <c r="T423">
        <f t="shared" si="50"/>
        <v>3.0528876712328766E-4</v>
      </c>
      <c r="U423">
        <f t="shared" si="51"/>
        <v>5.3062095238095236E-3</v>
      </c>
      <c r="V423">
        <v>0</v>
      </c>
      <c r="W423" t="s">
        <v>95</v>
      </c>
      <c r="X423" t="s">
        <v>96</v>
      </c>
      <c r="Y423" t="s">
        <v>96</v>
      </c>
      <c r="Z423" t="s">
        <v>2678</v>
      </c>
      <c r="AA423" t="s">
        <v>2679</v>
      </c>
      <c r="AB423" s="2">
        <v>14080105001832</v>
      </c>
      <c r="AC423" t="e">
        <v>#N/A</v>
      </c>
      <c r="AD423" t="e">
        <v>#N/A</v>
      </c>
      <c r="AE423" t="s">
        <v>352</v>
      </c>
      <c r="AF423">
        <v>2021</v>
      </c>
      <c r="AG423" s="2">
        <v>110064631457</v>
      </c>
      <c r="AH423" s="2">
        <v>110064631457</v>
      </c>
      <c r="AL423">
        <v>2023</v>
      </c>
      <c r="AM423">
        <v>14080105001832</v>
      </c>
      <c r="AN423" t="s">
        <v>2679</v>
      </c>
      <c r="AO423">
        <v>0.03</v>
      </c>
      <c r="AP423">
        <v>1.2999999999999999E-2</v>
      </c>
      <c r="AQ423">
        <v>1.18333333333333E-2</v>
      </c>
      <c r="AR423" t="s">
        <v>102</v>
      </c>
      <c r="AS423">
        <v>1.2999999999999999E-2</v>
      </c>
      <c r="AT423">
        <v>2.0113990000000002E-2</v>
      </c>
      <c r="AU423">
        <v>17002530</v>
      </c>
      <c r="AV423" t="s">
        <v>101</v>
      </c>
      <c r="AW423">
        <v>1</v>
      </c>
      <c r="AX423">
        <v>1.4E-2</v>
      </c>
      <c r="AY423">
        <v>0</v>
      </c>
      <c r="AZ423">
        <v>0</v>
      </c>
      <c r="BA423">
        <v>0.48799999999999999</v>
      </c>
      <c r="BB423">
        <v>0.93300000000000005</v>
      </c>
      <c r="BC423">
        <v>3.5999999999999997E-2</v>
      </c>
      <c r="BD423">
        <v>0</v>
      </c>
      <c r="BE423">
        <v>5.0000000000000001E-3</v>
      </c>
      <c r="BF423">
        <v>6.0000000000000001E-3</v>
      </c>
      <c r="BG423">
        <v>6.0000000000000001E-3</v>
      </c>
      <c r="BH423">
        <v>0.01</v>
      </c>
      <c r="BI423">
        <v>2.5000000000000001E-2</v>
      </c>
      <c r="BJ423">
        <v>0</v>
      </c>
      <c r="BK423" t="s">
        <v>55</v>
      </c>
      <c r="BL423">
        <v>5.0000000000000001E-3</v>
      </c>
      <c r="BM423">
        <v>1.22249388753056E-2</v>
      </c>
      <c r="BN423">
        <v>5.5784146116067803E-3</v>
      </c>
      <c r="BO423">
        <v>3.4229828850855799E-2</v>
      </c>
      <c r="BP423">
        <v>1.34941272617023E-2</v>
      </c>
      <c r="BQ423">
        <v>4.9178459657701699E-2</v>
      </c>
      <c r="BR423">
        <v>4.9178459657701699E-2</v>
      </c>
      <c r="BS423" t="s">
        <v>176</v>
      </c>
      <c r="BT423">
        <v>4.9178459657701699E-2</v>
      </c>
      <c r="BU423" t="s">
        <v>176</v>
      </c>
      <c r="BV423">
        <v>4.9178459657701699E-2</v>
      </c>
      <c r="BW423" t="s">
        <v>176</v>
      </c>
      <c r="BX423" s="8">
        <f>($T423*'Conversion Factors'!$B$3)/($BV423*'Conversion Factors'!$B$4)</f>
        <v>6.2077740793062279</v>
      </c>
      <c r="BY423" s="8">
        <f>($T423*'Conversion Factors'!$B$3)/($BR423*'Conversion Factors'!$B$4)</f>
        <v>6.2077740793062279</v>
      </c>
      <c r="BZ423" s="8">
        <f>($T423*'Conversion Factors'!$B$3)/($BT423*'Conversion Factors'!$B$4)</f>
        <v>6.2077740793062279</v>
      </c>
      <c r="CA423" s="8">
        <f>($U423*'Conversion Factors'!$B$3)/($BV423*'Conversion Factors'!$B$4)</f>
        <v>107.89702566413206</v>
      </c>
      <c r="CB423" s="8">
        <f>($U423*'Conversion Factors'!$B$3)/($BR423*'Conversion Factors'!$B$4)</f>
        <v>107.89702566413206</v>
      </c>
      <c r="CC423" s="8">
        <f>($U423*'Conversion Factors'!$B$3)/($BT423*'Conversion Factors'!$B$4)</f>
        <v>107.89702566413206</v>
      </c>
      <c r="CD423" t="str">
        <f t="shared" si="52"/>
        <v>NO</v>
      </c>
      <c r="CE423" t="str">
        <f t="shared" si="53"/>
        <v>NO</v>
      </c>
      <c r="CF423" t="str">
        <f t="shared" si="56"/>
        <v>NO</v>
      </c>
      <c r="CG423" t="str">
        <f t="shared" si="57"/>
        <v>NO</v>
      </c>
      <c r="CH423" s="8">
        <f t="shared" si="54"/>
        <v>0.22478547013360844</v>
      </c>
      <c r="CI423" t="str">
        <f t="shared" si="55"/>
        <v>NO</v>
      </c>
    </row>
    <row r="424" spans="1:87" x14ac:dyDescent="0.25">
      <c r="A424" s="2">
        <v>110064631849</v>
      </c>
      <c r="B424">
        <v>2017</v>
      </c>
      <c r="C424" t="s">
        <v>2680</v>
      </c>
      <c r="D424" t="s">
        <v>218</v>
      </c>
      <c r="E424" t="s">
        <v>219</v>
      </c>
      <c r="F424" t="s">
        <v>206</v>
      </c>
      <c r="G424">
        <v>19973</v>
      </c>
      <c r="H424">
        <v>38.624206999999998</v>
      </c>
      <c r="I424">
        <v>-75.628699999999995</v>
      </c>
      <c r="J424" t="e">
        <v>#N/A</v>
      </c>
      <c r="K424" s="2">
        <v>110064631849</v>
      </c>
      <c r="L424" t="s">
        <v>93</v>
      </c>
      <c r="M424">
        <v>2821</v>
      </c>
      <c r="N424" t="s">
        <v>144</v>
      </c>
      <c r="O424" t="e">
        <v>#N/A</v>
      </c>
      <c r="P424" t="e">
        <v>#N/A</v>
      </c>
      <c r="Q424" t="e">
        <v>#N/A</v>
      </c>
      <c r="R424">
        <v>250</v>
      </c>
      <c r="S424">
        <v>1.7292519999999999E-3</v>
      </c>
      <c r="T424">
        <f t="shared" si="50"/>
        <v>6.9170079999999994E-6</v>
      </c>
      <c r="U424">
        <f t="shared" si="51"/>
        <v>8.2345333333333333E-5</v>
      </c>
      <c r="V424">
        <v>0</v>
      </c>
      <c r="W424" t="s">
        <v>95</v>
      </c>
      <c r="X424" t="s">
        <v>96</v>
      </c>
      <c r="Y424" t="s">
        <v>96</v>
      </c>
      <c r="Z424" t="s">
        <v>221</v>
      </c>
      <c r="AA424" t="s">
        <v>222</v>
      </c>
      <c r="AB424" s="2">
        <v>2080109011489</v>
      </c>
      <c r="AC424" t="e">
        <v>#N/A</v>
      </c>
      <c r="AD424" t="s">
        <v>148</v>
      </c>
      <c r="AE424" t="s">
        <v>116</v>
      </c>
      <c r="AF424">
        <v>2015</v>
      </c>
      <c r="AG424" s="2">
        <v>110064631849</v>
      </c>
      <c r="AH424" s="2">
        <v>110064631849</v>
      </c>
      <c r="AL424">
        <v>2023</v>
      </c>
      <c r="AM424" s="1" t="s">
        <v>223</v>
      </c>
      <c r="AN424" t="s">
        <v>222</v>
      </c>
      <c r="AO424" t="s">
        <v>101</v>
      </c>
      <c r="AP424" t="s">
        <v>101</v>
      </c>
      <c r="AQ424">
        <v>0.54952777777777795</v>
      </c>
      <c r="AR424" t="s">
        <v>102</v>
      </c>
      <c r="AS424">
        <v>0.54952777777777795</v>
      </c>
      <c r="AT424">
        <v>0.85024586361111099</v>
      </c>
      <c r="AU424">
        <v>8392668</v>
      </c>
      <c r="AV424" t="s">
        <v>224</v>
      </c>
      <c r="AW424">
        <v>5</v>
      </c>
      <c r="AX424">
        <v>264.029</v>
      </c>
      <c r="AY424">
        <v>512.19200000000001</v>
      </c>
      <c r="AZ424">
        <v>549.63699999999994</v>
      </c>
      <c r="BA424">
        <v>657.53899999999999</v>
      </c>
      <c r="BB424">
        <v>410.83300000000003</v>
      </c>
      <c r="BC424">
        <v>244.56</v>
      </c>
      <c r="BD424">
        <v>158.953</v>
      </c>
      <c r="BE424">
        <v>99.731999999999999</v>
      </c>
      <c r="BF424">
        <v>97.361000000000004</v>
      </c>
      <c r="BG424">
        <v>88.167000000000002</v>
      </c>
      <c r="BH424">
        <v>84.191999999999993</v>
      </c>
      <c r="BI424">
        <v>123.68899999999999</v>
      </c>
      <c r="BJ424">
        <v>328.67200000000003</v>
      </c>
      <c r="BK424" t="s">
        <v>64</v>
      </c>
      <c r="BL424">
        <v>84.191999999999993</v>
      </c>
      <c r="BM424">
        <v>205.848410757946</v>
      </c>
      <c r="BN424">
        <v>132.30534840124901</v>
      </c>
      <c r="BO424">
        <v>645.54767726161401</v>
      </c>
      <c r="BP424">
        <v>369.406243534353</v>
      </c>
      <c r="BQ424">
        <v>2.0788407423254598</v>
      </c>
      <c r="BR424">
        <v>205.848410757946</v>
      </c>
      <c r="BS424" t="s">
        <v>104</v>
      </c>
      <c r="BT424">
        <v>369.406243534353</v>
      </c>
      <c r="BU424" t="s">
        <v>105</v>
      </c>
      <c r="BV424">
        <v>132.30534840124901</v>
      </c>
      <c r="BW424" t="s">
        <v>106</v>
      </c>
      <c r="BX424" s="8">
        <f>($T424*'Conversion Factors'!$B$3)/($BV424*'Conversion Factors'!$B$4)</f>
        <v>5.2280637809307946E-5</v>
      </c>
      <c r="BY424" s="8">
        <f>($T424*'Conversion Factors'!$B$3)/($BR424*'Conversion Factors'!$B$4)</f>
        <v>3.3602435765868527E-5</v>
      </c>
      <c r="BZ424" s="8">
        <f>($T424*'Conversion Factors'!$B$3)/($BT424*'Conversion Factors'!$B$4)</f>
        <v>1.8724664569338151E-5</v>
      </c>
      <c r="CA424" s="8">
        <f>($U424*'Conversion Factors'!$B$3)/($BV424*'Conversion Factors'!$B$4)</f>
        <v>6.2238854534890414E-4</v>
      </c>
      <c r="CB424" s="8">
        <f>($U424*'Conversion Factors'!$B$3)/($BR424*'Conversion Factors'!$B$4)</f>
        <v>4.0002899721272052E-4</v>
      </c>
      <c r="CC424" s="8">
        <f>($U424*'Conversion Factors'!$B$3)/($BT424*'Conversion Factors'!$B$4)</f>
        <v>2.2291267344450177E-4</v>
      </c>
      <c r="CD424" t="str">
        <f t="shared" si="52"/>
        <v>NO</v>
      </c>
      <c r="CE424" t="str">
        <f t="shared" si="53"/>
        <v>NO</v>
      </c>
      <c r="CF424" t="str">
        <f t="shared" si="56"/>
        <v>NO</v>
      </c>
      <c r="CG424" t="str">
        <f t="shared" si="57"/>
        <v>NO</v>
      </c>
      <c r="CH424" s="8">
        <f t="shared" si="54"/>
        <v>1.2966428028102169E-6</v>
      </c>
      <c r="CI424" t="str">
        <f t="shared" si="55"/>
        <v>NO</v>
      </c>
    </row>
    <row r="425" spans="1:87" x14ac:dyDescent="0.25">
      <c r="A425" s="2">
        <v>110064632312</v>
      </c>
      <c r="B425">
        <v>2016</v>
      </c>
      <c r="C425" t="s">
        <v>2681</v>
      </c>
      <c r="D425" t="s">
        <v>2682</v>
      </c>
      <c r="E425" t="s">
        <v>2683</v>
      </c>
      <c r="F425" t="s">
        <v>228</v>
      </c>
      <c r="G425">
        <v>25112</v>
      </c>
      <c r="H425">
        <v>38.386439000000003</v>
      </c>
      <c r="I425">
        <v>-81.798439999999999</v>
      </c>
      <c r="J425" t="e">
        <v>#N/A</v>
      </c>
      <c r="K425" s="2">
        <v>110064632312</v>
      </c>
      <c r="L425" t="s">
        <v>230</v>
      </c>
      <c r="M425">
        <v>2869</v>
      </c>
      <c r="N425" t="s">
        <v>124</v>
      </c>
      <c r="O425" t="e">
        <v>#N/A</v>
      </c>
      <c r="P425" t="e">
        <v>#N/A</v>
      </c>
      <c r="Q425" t="e">
        <v>#N/A</v>
      </c>
      <c r="R425">
        <v>350</v>
      </c>
      <c r="S425">
        <v>4.6770582630000002</v>
      </c>
      <c r="T425">
        <f t="shared" si="50"/>
        <v>1.3363023608571429E-2</v>
      </c>
      <c r="U425">
        <f t="shared" si="51"/>
        <v>0.22271706014285714</v>
      </c>
      <c r="V425">
        <v>0</v>
      </c>
      <c r="W425" t="s">
        <v>95</v>
      </c>
      <c r="X425" t="s">
        <v>96</v>
      </c>
      <c r="Y425" t="s">
        <v>96</v>
      </c>
      <c r="Z425" t="s">
        <v>2684</v>
      </c>
      <c r="AA425" t="s">
        <v>1257</v>
      </c>
      <c r="AB425" s="2">
        <v>5050008000998</v>
      </c>
      <c r="AC425" t="e">
        <v>#N/A</v>
      </c>
      <c r="AD425" t="e">
        <v>#N/A</v>
      </c>
      <c r="AE425" t="e">
        <v>#N/A</v>
      </c>
      <c r="AF425">
        <v>2015</v>
      </c>
      <c r="AG425" s="2">
        <v>110064632312</v>
      </c>
      <c r="AH425" s="2">
        <v>110064632312</v>
      </c>
      <c r="AL425">
        <v>2023</v>
      </c>
      <c r="AM425" s="1" t="s">
        <v>2685</v>
      </c>
      <c r="AN425" t="s">
        <v>1257</v>
      </c>
      <c r="AO425" t="s">
        <v>101</v>
      </c>
      <c r="AP425">
        <v>144.9</v>
      </c>
      <c r="AQ425">
        <v>2.5324767499999998</v>
      </c>
      <c r="AR425" t="s">
        <v>102</v>
      </c>
      <c r="AS425">
        <v>144.9</v>
      </c>
      <c r="AT425">
        <v>224.19362699999999</v>
      </c>
      <c r="AU425">
        <v>19315482</v>
      </c>
      <c r="AV425" t="s">
        <v>1259</v>
      </c>
      <c r="AW425">
        <v>6</v>
      </c>
      <c r="AX425">
        <v>16232.739</v>
      </c>
      <c r="AY425">
        <v>22483.478999999999</v>
      </c>
      <c r="AZ425">
        <v>26859.355</v>
      </c>
      <c r="BA425">
        <v>30687.817999999999</v>
      </c>
      <c r="BB425">
        <v>22288.964</v>
      </c>
      <c r="BC425">
        <v>19951.342000000001</v>
      </c>
      <c r="BD425">
        <v>12642.388000000001</v>
      </c>
      <c r="BE425">
        <v>7748.2749999999996</v>
      </c>
      <c r="BF425">
        <v>7281.9570000000003</v>
      </c>
      <c r="BG425">
        <v>6204.2219999999998</v>
      </c>
      <c r="BH425">
        <v>8408.6170000000002</v>
      </c>
      <c r="BI425">
        <v>12879.207</v>
      </c>
      <c r="BJ425">
        <v>17808.743999999999</v>
      </c>
      <c r="BK425" t="s">
        <v>63</v>
      </c>
      <c r="BL425">
        <v>6204.2219999999998</v>
      </c>
      <c r="BM425">
        <v>15169.2469437653</v>
      </c>
      <c r="BN425">
        <v>11342.9747321132</v>
      </c>
      <c r="BO425">
        <v>39688.848410757899</v>
      </c>
      <c r="BP425">
        <v>30246.6230160044</v>
      </c>
      <c r="BQ425">
        <v>548.15067726161396</v>
      </c>
      <c r="BR425">
        <v>15169.2469437653</v>
      </c>
      <c r="BS425" t="s">
        <v>104</v>
      </c>
      <c r="BT425">
        <v>30246.6230160044</v>
      </c>
      <c r="BU425" t="s">
        <v>105</v>
      </c>
      <c r="BV425">
        <v>11342.9747321132</v>
      </c>
      <c r="BW425" t="s">
        <v>106</v>
      </c>
      <c r="BX425" s="8">
        <f>($T425*'Conversion Factors'!$B$3)/($BV425*'Conversion Factors'!$B$4)</f>
        <v>1.1780881051193079E-3</v>
      </c>
      <c r="BY425" s="8">
        <f>($T425*'Conversion Factors'!$B$3)/($BR425*'Conversion Factors'!$B$4)</f>
        <v>8.8092860892239309E-4</v>
      </c>
      <c r="BZ425" s="8">
        <f>($T425*'Conversion Factors'!$B$3)/($BT425*'Conversion Factors'!$B$4)</f>
        <v>4.418021675180284E-4</v>
      </c>
      <c r="CA425" s="8">
        <f>($U425*'Conversion Factors'!$B$3)/($BV425*'Conversion Factors'!$B$4)</f>
        <v>1.9634801751988465E-2</v>
      </c>
      <c r="CB425" s="8">
        <f>($U425*'Conversion Factors'!$B$3)/($BR425*'Conversion Factors'!$B$4)</f>
        <v>1.4682143482039884E-2</v>
      </c>
      <c r="CC425" s="8">
        <f>($U425*'Conversion Factors'!$B$3)/($BT425*'Conversion Factors'!$B$4)</f>
        <v>7.3633694586338061E-3</v>
      </c>
      <c r="CD425" t="str">
        <f t="shared" si="52"/>
        <v>NO</v>
      </c>
      <c r="CE425" t="str">
        <f t="shared" si="53"/>
        <v>NO</v>
      </c>
      <c r="CF425" t="str">
        <f t="shared" si="56"/>
        <v>NO</v>
      </c>
      <c r="CG425" t="str">
        <f t="shared" si="57"/>
        <v>NO</v>
      </c>
      <c r="CH425" s="8">
        <f t="shared" si="54"/>
        <v>4.0905836983309302E-5</v>
      </c>
      <c r="CI425" t="str">
        <f t="shared" si="55"/>
        <v>NO</v>
      </c>
    </row>
    <row r="426" spans="1:87" x14ac:dyDescent="0.25">
      <c r="A426" s="2">
        <v>110064634686</v>
      </c>
      <c r="B426">
        <v>2023</v>
      </c>
      <c r="C426" t="s">
        <v>2686</v>
      </c>
      <c r="D426" t="s">
        <v>2687</v>
      </c>
      <c r="E426" t="s">
        <v>1532</v>
      </c>
      <c r="F426" t="s">
        <v>180</v>
      </c>
      <c r="G426" t="s">
        <v>2688</v>
      </c>
      <c r="H426">
        <v>40.094276999999998</v>
      </c>
      <c r="I426">
        <v>-74.865442000000002</v>
      </c>
      <c r="J426" t="e">
        <v>#N/A</v>
      </c>
      <c r="K426" s="2">
        <v>110064634686</v>
      </c>
      <c r="L426" t="s">
        <v>93</v>
      </c>
      <c r="M426">
        <v>2821</v>
      </c>
      <c r="N426" t="s">
        <v>144</v>
      </c>
      <c r="O426" t="e">
        <v>#N/A</v>
      </c>
      <c r="P426" t="e">
        <v>#N/A</v>
      </c>
      <c r="Q426" t="e">
        <v>#N/A</v>
      </c>
      <c r="R426">
        <v>250</v>
      </c>
      <c r="S426">
        <v>0.38862400000000002</v>
      </c>
      <c r="T426">
        <f t="shared" si="50"/>
        <v>1.554496E-3</v>
      </c>
      <c r="U426">
        <f t="shared" si="51"/>
        <v>1.8505904761904762E-2</v>
      </c>
      <c r="V426">
        <v>0</v>
      </c>
      <c r="W426" t="s">
        <v>95</v>
      </c>
      <c r="X426" t="s">
        <v>96</v>
      </c>
      <c r="Y426" t="s">
        <v>96</v>
      </c>
      <c r="Z426" t="s">
        <v>2689</v>
      </c>
      <c r="AA426" t="s">
        <v>2690</v>
      </c>
      <c r="AB426" s="2">
        <v>2040201000476</v>
      </c>
      <c r="AC426" t="e">
        <v>#N/A</v>
      </c>
      <c r="AD426" t="s">
        <v>115</v>
      </c>
      <c r="AE426" t="s">
        <v>116</v>
      </c>
      <c r="AF426">
        <v>2021</v>
      </c>
      <c r="AG426" s="2">
        <v>110064634686</v>
      </c>
      <c r="AH426" s="2">
        <v>110064634686</v>
      </c>
      <c r="AL426">
        <v>2023</v>
      </c>
      <c r="AM426" s="1" t="s">
        <v>2691</v>
      </c>
      <c r="AN426" t="s">
        <v>2690</v>
      </c>
      <c r="AO426">
        <v>2.76</v>
      </c>
      <c r="AP426" t="s">
        <v>101</v>
      </c>
      <c r="AQ426">
        <v>0.242602777777778</v>
      </c>
      <c r="AR426" t="s">
        <v>102</v>
      </c>
      <c r="AS426">
        <v>0.242602777777778</v>
      </c>
      <c r="AT426">
        <v>0.37536229586111097</v>
      </c>
      <c r="AU426">
        <v>4481191</v>
      </c>
      <c r="AV426" t="s">
        <v>2692</v>
      </c>
      <c r="AW426">
        <v>3</v>
      </c>
      <c r="AX426">
        <v>30.431000000000001</v>
      </c>
      <c r="AY426">
        <v>90.379000000000005</v>
      </c>
      <c r="AZ426">
        <v>144.61799999999999</v>
      </c>
      <c r="BA426">
        <v>130.09800000000001</v>
      </c>
      <c r="BB426">
        <v>44.216000000000001</v>
      </c>
      <c r="BC426">
        <v>30.959</v>
      </c>
      <c r="BD426">
        <v>21.896999999999998</v>
      </c>
      <c r="BE426">
        <v>13.592000000000001</v>
      </c>
      <c r="BF426">
        <v>11.608000000000001</v>
      </c>
      <c r="BG426">
        <v>12.661</v>
      </c>
      <c r="BH426">
        <v>19.666</v>
      </c>
      <c r="BI426">
        <v>33.045999999999999</v>
      </c>
      <c r="BJ426">
        <v>49.753</v>
      </c>
      <c r="BK426" t="s">
        <v>62</v>
      </c>
      <c r="BL426">
        <v>11.608000000000001</v>
      </c>
      <c r="BM426">
        <v>28.381418092909499</v>
      </c>
      <c r="BN426">
        <v>17.012725751605402</v>
      </c>
      <c r="BO426">
        <v>74.403422982885104</v>
      </c>
      <c r="BP426">
        <v>42.849726297554099</v>
      </c>
      <c r="BQ426">
        <v>0.91775622459929396</v>
      </c>
      <c r="BR426">
        <v>28.381418092909499</v>
      </c>
      <c r="BS426" t="s">
        <v>104</v>
      </c>
      <c r="BT426">
        <v>42.849726297554099</v>
      </c>
      <c r="BU426" t="s">
        <v>105</v>
      </c>
      <c r="BV426">
        <v>17.012725751605402</v>
      </c>
      <c r="BW426" t="s">
        <v>106</v>
      </c>
      <c r="BX426" s="8">
        <f>($T426*'Conversion Factors'!$B$3)/($BV426*'Conversion Factors'!$B$4)</f>
        <v>9.1372542101509524E-2</v>
      </c>
      <c r="BY426" s="8">
        <f>($T426*'Conversion Factors'!$B$3)/($BR426*'Conversion Factors'!$B$4)</f>
        <v>5.4771611302550031E-2</v>
      </c>
      <c r="BZ426" s="8">
        <f>($T426*'Conversion Factors'!$B$3)/($BT426*'Conversion Factors'!$B$4)</f>
        <v>3.6277851326409337E-2</v>
      </c>
      <c r="CA426" s="8">
        <f>($U426*'Conversion Factors'!$B$3)/($BV426*'Conversion Factors'!$B$4)</f>
        <v>1.0877683583513038</v>
      </c>
      <c r="CB426" s="8">
        <f>($U426*'Conversion Factors'!$B$3)/($BR426*'Conversion Factors'!$B$4)</f>
        <v>0.65204299169702418</v>
      </c>
      <c r="CC426" s="8">
        <f>($U426*'Conversion Factors'!$B$3)/($BT426*'Conversion Factors'!$B$4)</f>
        <v>0.43187918245725399</v>
      </c>
      <c r="CD426" t="str">
        <f t="shared" si="52"/>
        <v>NO</v>
      </c>
      <c r="CE426" t="str">
        <f t="shared" si="53"/>
        <v>NO</v>
      </c>
      <c r="CF426" t="str">
        <f t="shared" si="56"/>
        <v>NO</v>
      </c>
      <c r="CG426" t="str">
        <f t="shared" si="57"/>
        <v>NO</v>
      </c>
      <c r="CH426" s="8">
        <f t="shared" si="54"/>
        <v>2.2661840798985497E-3</v>
      </c>
      <c r="CI426" t="str">
        <f t="shared" si="55"/>
        <v>NO</v>
      </c>
    </row>
    <row r="427" spans="1:87" x14ac:dyDescent="0.25">
      <c r="A427" s="2">
        <v>110064644782</v>
      </c>
      <c r="B427">
        <v>2022</v>
      </c>
      <c r="C427" t="s">
        <v>2693</v>
      </c>
      <c r="D427" t="s">
        <v>2694</v>
      </c>
      <c r="E427" t="s">
        <v>377</v>
      </c>
      <c r="F427" t="s">
        <v>350</v>
      </c>
      <c r="G427">
        <v>70807</v>
      </c>
      <c r="H427">
        <v>30.584540000000001</v>
      </c>
      <c r="I427">
        <v>-91.247479999999996</v>
      </c>
      <c r="J427" t="e">
        <v>#N/A</v>
      </c>
      <c r="K427" s="2">
        <v>110064644782</v>
      </c>
      <c r="L427" t="s">
        <v>162</v>
      </c>
      <c r="M427">
        <v>4953</v>
      </c>
      <c r="N427" t="s">
        <v>380</v>
      </c>
      <c r="O427" t="e">
        <v>#N/A</v>
      </c>
      <c r="P427" t="e">
        <v>#N/A</v>
      </c>
      <c r="Q427" t="e">
        <v>#N/A</v>
      </c>
      <c r="R427">
        <v>250</v>
      </c>
      <c r="S427">
        <v>0.99645802500000002</v>
      </c>
      <c r="T427">
        <f t="shared" si="50"/>
        <v>3.9858321000000004E-3</v>
      </c>
      <c r="U427">
        <f t="shared" si="51"/>
        <v>4.7450382142857142E-2</v>
      </c>
      <c r="V427">
        <v>0</v>
      </c>
      <c r="W427" t="s">
        <v>95</v>
      </c>
      <c r="X427" t="s">
        <v>96</v>
      </c>
      <c r="Y427" t="s">
        <v>96</v>
      </c>
      <c r="Z427" t="s">
        <v>2695</v>
      </c>
      <c r="AA427" t="s">
        <v>2696</v>
      </c>
      <c r="AB427" s="2">
        <v>8070201000153</v>
      </c>
      <c r="AC427" t="e">
        <v>#N/A</v>
      </c>
      <c r="AD427" t="s">
        <v>115</v>
      </c>
      <c r="AE427" t="s">
        <v>116</v>
      </c>
      <c r="AF427">
        <v>2021</v>
      </c>
      <c r="AG427" s="2">
        <v>110064644782</v>
      </c>
      <c r="AH427" s="2">
        <v>110064644782</v>
      </c>
      <c r="AL427">
        <v>2023</v>
      </c>
      <c r="AM427" s="1" t="s">
        <v>2697</v>
      </c>
      <c r="AN427" t="s">
        <v>2698</v>
      </c>
      <c r="AO427">
        <v>0.12180000000000001</v>
      </c>
      <c r="AP427">
        <v>0.12180000000000001</v>
      </c>
      <c r="AQ427">
        <v>2.7987166666666698E-2</v>
      </c>
      <c r="AR427" t="s">
        <v>102</v>
      </c>
      <c r="AS427">
        <v>0.12180000000000001</v>
      </c>
      <c r="AT427">
        <v>0.18845261399999999</v>
      </c>
      <c r="AU427">
        <v>19053444</v>
      </c>
      <c r="AV427" t="s">
        <v>2699</v>
      </c>
      <c r="AW427">
        <v>2</v>
      </c>
      <c r="AX427">
        <v>30.436</v>
      </c>
      <c r="AY427">
        <v>52.085999999999999</v>
      </c>
      <c r="AZ427">
        <v>52.784999999999997</v>
      </c>
      <c r="BA427">
        <v>44.997999999999998</v>
      </c>
      <c r="BB427">
        <v>47.561999999999998</v>
      </c>
      <c r="BC427">
        <v>29.49</v>
      </c>
      <c r="BD427">
        <v>17.622</v>
      </c>
      <c r="BE427">
        <v>8.3620000000000001</v>
      </c>
      <c r="BF427">
        <v>8.3759999999999994</v>
      </c>
      <c r="BG427">
        <v>9.8119999999999994</v>
      </c>
      <c r="BH427">
        <v>17.276</v>
      </c>
      <c r="BI427">
        <v>48.911999999999999</v>
      </c>
      <c r="BJ427">
        <v>40.658000000000001</v>
      </c>
      <c r="BK427" t="s">
        <v>61</v>
      </c>
      <c r="BL427">
        <v>8.3620000000000001</v>
      </c>
      <c r="BM427">
        <v>20.444987775061101</v>
      </c>
      <c r="BN427">
        <v>12.114696043955799</v>
      </c>
      <c r="BO427">
        <v>74.415647921760396</v>
      </c>
      <c r="BP427">
        <v>35.529011146475497</v>
      </c>
      <c r="BQ427">
        <v>0.46076433740831302</v>
      </c>
      <c r="BR427">
        <v>20.444987775061101</v>
      </c>
      <c r="BS427" t="s">
        <v>104</v>
      </c>
      <c r="BT427">
        <v>35.529011146475497</v>
      </c>
      <c r="BU427" t="s">
        <v>105</v>
      </c>
      <c r="BV427">
        <v>12.114696043955799</v>
      </c>
      <c r="BW427" t="s">
        <v>106</v>
      </c>
      <c r="BX427" s="8">
        <f>($T427*'Conversion Factors'!$B$3)/($BV427*'Conversion Factors'!$B$4)</f>
        <v>0.32900801518570422</v>
      </c>
      <c r="BY427" s="8">
        <f>($T427*'Conversion Factors'!$B$3)/($BR427*'Conversion Factors'!$B$4)</f>
        <v>0.1949539977158577</v>
      </c>
      <c r="BZ427" s="8">
        <f>($T427*'Conversion Factors'!$B$3)/($BT427*'Conversion Factors'!$B$4)</f>
        <v>0.11218528102478299</v>
      </c>
      <c r="CA427" s="8">
        <f>($U427*'Conversion Factors'!$B$3)/($BV427*'Conversion Factors'!$B$4)</f>
        <v>3.9167620855440974</v>
      </c>
      <c r="CB427" s="8">
        <f>($U427*'Conversion Factors'!$B$3)/($BR427*'Conversion Factors'!$B$4)</f>
        <v>2.3208809251887819</v>
      </c>
      <c r="CC427" s="8">
        <f>($U427*'Conversion Factors'!$B$3)/($BT427*'Conversion Factors'!$B$4)</f>
        <v>1.3355390598188448</v>
      </c>
      <c r="CD427" t="str">
        <f t="shared" si="52"/>
        <v>NO</v>
      </c>
      <c r="CE427" t="str">
        <f t="shared" si="53"/>
        <v>NO</v>
      </c>
      <c r="CF427" t="str">
        <f t="shared" si="56"/>
        <v>NO</v>
      </c>
      <c r="CG427" t="str">
        <f t="shared" si="57"/>
        <v>NO</v>
      </c>
      <c r="CH427" s="8">
        <f t="shared" si="54"/>
        <v>8.1599210115502023E-3</v>
      </c>
      <c r="CI427" t="str">
        <f t="shared" si="55"/>
        <v>NO</v>
      </c>
    </row>
    <row r="428" spans="1:87" x14ac:dyDescent="0.25">
      <c r="A428" s="2">
        <v>110064645460</v>
      </c>
      <c r="B428">
        <v>2016</v>
      </c>
      <c r="C428" t="s">
        <v>2700</v>
      </c>
      <c r="D428" t="s">
        <v>2701</v>
      </c>
      <c r="E428" t="s">
        <v>2702</v>
      </c>
      <c r="F428" t="s">
        <v>2703</v>
      </c>
      <c r="G428">
        <v>59404</v>
      </c>
      <c r="H428">
        <v>47.52131</v>
      </c>
      <c r="I428">
        <v>-111.29958000000001</v>
      </c>
      <c r="J428" t="e">
        <v>#N/A</v>
      </c>
      <c r="K428" s="2">
        <v>110064645460</v>
      </c>
      <c r="L428" t="s">
        <v>352</v>
      </c>
      <c r="M428">
        <v>4952</v>
      </c>
      <c r="N428" t="s">
        <v>353</v>
      </c>
      <c r="O428" t="e">
        <v>#N/A</v>
      </c>
      <c r="P428" t="e">
        <v>#N/A</v>
      </c>
      <c r="Q428" t="e">
        <v>#N/A</v>
      </c>
      <c r="R428">
        <v>365</v>
      </c>
      <c r="S428">
        <v>11.51133564</v>
      </c>
      <c r="T428">
        <f t="shared" si="50"/>
        <v>3.15379058630137E-2</v>
      </c>
      <c r="U428">
        <f t="shared" si="51"/>
        <v>0.54815884000000004</v>
      </c>
      <c r="V428">
        <v>0</v>
      </c>
      <c r="W428" t="s">
        <v>95</v>
      </c>
      <c r="X428" t="s">
        <v>96</v>
      </c>
      <c r="Y428" t="s">
        <v>96</v>
      </c>
      <c r="Z428" t="s">
        <v>2704</v>
      </c>
      <c r="AA428" t="s">
        <v>2705</v>
      </c>
      <c r="AB428" s="2">
        <v>10030102000105</v>
      </c>
      <c r="AC428" t="e">
        <v>#N/A</v>
      </c>
      <c r="AD428" t="s">
        <v>148</v>
      </c>
      <c r="AE428" t="s">
        <v>116</v>
      </c>
      <c r="AF428">
        <v>2015</v>
      </c>
      <c r="AG428" s="2">
        <v>110064645460</v>
      </c>
      <c r="AH428" s="2">
        <v>110064645460</v>
      </c>
      <c r="AL428">
        <v>2023</v>
      </c>
      <c r="AM428">
        <v>10030102000105</v>
      </c>
      <c r="AN428" t="s">
        <v>2705</v>
      </c>
      <c r="AO428">
        <v>13.3</v>
      </c>
      <c r="AP428">
        <v>9.43</v>
      </c>
      <c r="AQ428">
        <v>8.7270000000000003</v>
      </c>
      <c r="AR428" t="s">
        <v>102</v>
      </c>
      <c r="AS428">
        <v>9.43</v>
      </c>
      <c r="AT428">
        <v>14.590378899999999</v>
      </c>
      <c r="AU428">
        <v>12443769</v>
      </c>
      <c r="AV428" t="s">
        <v>2706</v>
      </c>
      <c r="AW428">
        <v>7</v>
      </c>
      <c r="AX428">
        <v>6972.9049999999997</v>
      </c>
      <c r="AY428">
        <v>6142.3090000000002</v>
      </c>
      <c r="AZ428">
        <v>6335.6229999999996</v>
      </c>
      <c r="BA428">
        <v>6609.9650000000001</v>
      </c>
      <c r="BB428">
        <v>6822.1379999999999</v>
      </c>
      <c r="BC428">
        <v>10506.91</v>
      </c>
      <c r="BD428">
        <v>13427.986000000001</v>
      </c>
      <c r="BE428">
        <v>8206.741</v>
      </c>
      <c r="BF428">
        <v>5728.2139999999999</v>
      </c>
      <c r="BG428">
        <v>5297.3370000000004</v>
      </c>
      <c r="BH428">
        <v>5311.3990000000003</v>
      </c>
      <c r="BI428">
        <v>5630.4009999999998</v>
      </c>
      <c r="BJ428">
        <v>5798.1840000000002</v>
      </c>
      <c r="BK428" t="s">
        <v>63</v>
      </c>
      <c r="BL428">
        <v>5297.3370000000004</v>
      </c>
      <c r="BM428">
        <v>12951.924205379</v>
      </c>
      <c r="BN428">
        <v>9631.2237221093692</v>
      </c>
      <c r="BO428">
        <v>17048.6674816626</v>
      </c>
      <c r="BP428">
        <v>18530.1595970827</v>
      </c>
      <c r="BQ428">
        <v>35.673298044009798</v>
      </c>
      <c r="BR428">
        <v>12951.924205379</v>
      </c>
      <c r="BS428" t="s">
        <v>104</v>
      </c>
      <c r="BT428">
        <v>18530.1595970827</v>
      </c>
      <c r="BU428" t="s">
        <v>105</v>
      </c>
      <c r="BV428">
        <v>9631.2237221093692</v>
      </c>
      <c r="BW428" t="s">
        <v>106</v>
      </c>
      <c r="BX428" s="8">
        <f>($T428*'Conversion Factors'!$B$3)/($BV428*'Conversion Factors'!$B$4)</f>
        <v>3.2745481543135068E-3</v>
      </c>
      <c r="BY428" s="8">
        <f>($T428*'Conversion Factors'!$B$3)/($BR428*'Conversion Factors'!$B$4)</f>
        <v>2.4349977163945916E-3</v>
      </c>
      <c r="BZ428" s="8">
        <f>($T428*'Conversion Factors'!$B$3)/($BT428*'Conversion Factors'!$B$4)</f>
        <v>1.7019770227979514E-3</v>
      </c>
      <c r="CA428" s="8">
        <f>($U428*'Conversion Factors'!$B$3)/($BV428*'Conversion Factors'!$B$4)</f>
        <v>5.6914765539258574E-2</v>
      </c>
      <c r="CB428" s="8">
        <f>($U428*'Conversion Factors'!$B$3)/($BR428*'Conversion Factors'!$B$4)</f>
        <v>4.2322579356382187E-2</v>
      </c>
      <c r="CC428" s="8">
        <f>($U428*'Conversion Factors'!$B$3)/($BT428*'Conversion Factors'!$B$4)</f>
        <v>2.95819815867263E-2</v>
      </c>
      <c r="CD428" t="str">
        <f t="shared" si="52"/>
        <v>NO</v>
      </c>
      <c r="CE428" t="str">
        <f t="shared" si="53"/>
        <v>NO</v>
      </c>
      <c r="CF428" t="str">
        <f t="shared" si="56"/>
        <v>NO</v>
      </c>
      <c r="CG428" t="str">
        <f t="shared" si="57"/>
        <v>NO</v>
      </c>
      <c r="CH428" s="8">
        <f t="shared" si="54"/>
        <v>1.185724282067887E-4</v>
      </c>
      <c r="CI428" t="str">
        <f t="shared" si="55"/>
        <v>NO</v>
      </c>
    </row>
    <row r="429" spans="1:87" x14ac:dyDescent="0.25">
      <c r="A429" s="2">
        <v>110066354359</v>
      </c>
      <c r="B429">
        <v>2017</v>
      </c>
      <c r="C429" t="s">
        <v>2707</v>
      </c>
      <c r="D429" t="s">
        <v>2708</v>
      </c>
      <c r="E429" t="s">
        <v>568</v>
      </c>
      <c r="F429" t="s">
        <v>455</v>
      </c>
      <c r="G429">
        <v>95959</v>
      </c>
      <c r="H429">
        <v>39.368808999999999</v>
      </c>
      <c r="I429">
        <v>-120.898977</v>
      </c>
      <c r="J429" t="e">
        <v>#N/A</v>
      </c>
      <c r="K429" s="2">
        <v>110066354359</v>
      </c>
      <c r="L429" t="s">
        <v>93</v>
      </c>
      <c r="M429">
        <v>1041</v>
      </c>
      <c r="N429" t="s">
        <v>2709</v>
      </c>
      <c r="O429" t="e">
        <v>#N/A</v>
      </c>
      <c r="P429" t="e">
        <v>#N/A</v>
      </c>
      <c r="Q429" t="e">
        <v>#N/A</v>
      </c>
      <c r="R429">
        <v>250</v>
      </c>
      <c r="S429">
        <v>1.56699E-2</v>
      </c>
      <c r="T429">
        <f t="shared" si="50"/>
        <v>6.2679600000000002E-5</v>
      </c>
      <c r="U429">
        <f t="shared" si="51"/>
        <v>7.4618571428571436E-4</v>
      </c>
      <c r="V429">
        <v>0</v>
      </c>
      <c r="W429" t="s">
        <v>95</v>
      </c>
      <c r="X429" t="s">
        <v>96</v>
      </c>
      <c r="Y429" t="s">
        <v>96</v>
      </c>
      <c r="Z429" t="s">
        <v>2710</v>
      </c>
      <c r="AA429" t="s">
        <v>2711</v>
      </c>
      <c r="AB429" s="2">
        <v>18020125001502</v>
      </c>
      <c r="AC429" t="e">
        <v>#N/A</v>
      </c>
      <c r="AD429" t="s">
        <v>148</v>
      </c>
      <c r="AE429" t="s">
        <v>116</v>
      </c>
      <c r="AF429">
        <v>2015</v>
      </c>
      <c r="AG429" s="2">
        <v>110066354359</v>
      </c>
      <c r="AH429" s="2">
        <v>110066354359</v>
      </c>
      <c r="AL429">
        <v>2023</v>
      </c>
      <c r="AM429">
        <v>18020125001502</v>
      </c>
      <c r="AN429" t="s">
        <v>2711</v>
      </c>
      <c r="AO429" t="s">
        <v>101</v>
      </c>
      <c r="AP429">
        <v>0.74</v>
      </c>
      <c r="AQ429">
        <v>1.2561425416666701</v>
      </c>
      <c r="AR429" t="s">
        <v>102</v>
      </c>
      <c r="AS429">
        <v>0.74</v>
      </c>
      <c r="AT429">
        <v>1.1449502</v>
      </c>
      <c r="AU429">
        <v>8063821</v>
      </c>
      <c r="AV429" t="s">
        <v>101</v>
      </c>
      <c r="AW429">
        <v>2</v>
      </c>
      <c r="AX429">
        <v>4.0860000000000003</v>
      </c>
      <c r="AY429">
        <v>14.952</v>
      </c>
      <c r="AZ429">
        <v>12.423</v>
      </c>
      <c r="BA429">
        <v>9.0380000000000003</v>
      </c>
      <c r="BB429">
        <v>5.5650000000000004</v>
      </c>
      <c r="BC429">
        <v>2.403</v>
      </c>
      <c r="BD429">
        <v>1.744</v>
      </c>
      <c r="BE429">
        <v>0.79300000000000004</v>
      </c>
      <c r="BF429">
        <v>0.255</v>
      </c>
      <c r="BG429">
        <v>0.38500000000000001</v>
      </c>
      <c r="BH429">
        <v>0.29599999999999999</v>
      </c>
      <c r="BI429">
        <v>4.1390000000000002</v>
      </c>
      <c r="BJ429">
        <v>11.143000000000001</v>
      </c>
      <c r="BK429" t="s">
        <v>62</v>
      </c>
      <c r="BL429">
        <v>0.255</v>
      </c>
      <c r="BM429">
        <v>0.62347188264058695</v>
      </c>
      <c r="BN429">
        <v>0.32672881380246299</v>
      </c>
      <c r="BO429">
        <v>9.9902200488997597</v>
      </c>
      <c r="BP429">
        <v>1.8703714940320699</v>
      </c>
      <c r="BQ429">
        <v>2.79938924205379</v>
      </c>
      <c r="BR429">
        <v>2.79938924205379</v>
      </c>
      <c r="BS429" t="s">
        <v>176</v>
      </c>
      <c r="BT429">
        <v>2.79938924205379</v>
      </c>
      <c r="BU429" t="s">
        <v>176</v>
      </c>
      <c r="BV429">
        <v>2.79938924205379</v>
      </c>
      <c r="BW429" t="s">
        <v>176</v>
      </c>
      <c r="BX429" s="8">
        <f>($T429*'Conversion Factors'!$B$3)/($BV429*'Conversion Factors'!$B$4)</f>
        <v>2.239045541020037E-2</v>
      </c>
      <c r="BY429" s="8">
        <f>($T429*'Conversion Factors'!$B$3)/($BR429*'Conversion Factors'!$B$4)</f>
        <v>2.239045541020037E-2</v>
      </c>
      <c r="BZ429" s="8">
        <f>($T429*'Conversion Factors'!$B$3)/($BT429*'Conversion Factors'!$B$4)</f>
        <v>2.239045541020037E-2</v>
      </c>
      <c r="CA429" s="8">
        <f>($U429*'Conversion Factors'!$B$3)/($BV429*'Conversion Factors'!$B$4)</f>
        <v>0.26655304059762347</v>
      </c>
      <c r="CB429" s="8">
        <f>($U429*'Conversion Factors'!$B$3)/($BR429*'Conversion Factors'!$B$4)</f>
        <v>0.26655304059762347</v>
      </c>
      <c r="CC429" s="8">
        <f>($U429*'Conversion Factors'!$B$3)/($BT429*'Conversion Factors'!$B$4)</f>
        <v>0.26655304059762347</v>
      </c>
      <c r="CD429" t="str">
        <f t="shared" si="52"/>
        <v>NO</v>
      </c>
      <c r="CE429" t="str">
        <f t="shared" si="53"/>
        <v>NO</v>
      </c>
      <c r="CF429" t="str">
        <f t="shared" si="56"/>
        <v>NO</v>
      </c>
      <c r="CG429" t="str">
        <f t="shared" si="57"/>
        <v>NO</v>
      </c>
      <c r="CH429" s="8">
        <f t="shared" si="54"/>
        <v>5.5531883457838227E-4</v>
      </c>
      <c r="CI429" t="str">
        <f t="shared" si="55"/>
        <v>NO</v>
      </c>
    </row>
    <row r="430" spans="1:87" x14ac:dyDescent="0.25">
      <c r="A430" s="2">
        <v>110066929033</v>
      </c>
      <c r="B430">
        <v>2016</v>
      </c>
      <c r="C430" t="s">
        <v>2712</v>
      </c>
      <c r="D430" t="s">
        <v>2713</v>
      </c>
      <c r="E430" t="s">
        <v>2714</v>
      </c>
      <c r="F430" t="s">
        <v>387</v>
      </c>
      <c r="G430">
        <v>72903</v>
      </c>
      <c r="H430">
        <v>35.327162000000001</v>
      </c>
      <c r="I430">
        <v>-94.380183000000002</v>
      </c>
      <c r="J430" t="e">
        <v>#N/A</v>
      </c>
      <c r="K430" s="2">
        <v>110066929033</v>
      </c>
      <c r="L430" t="s">
        <v>93</v>
      </c>
      <c r="M430">
        <v>3585</v>
      </c>
      <c r="N430" t="s">
        <v>2715</v>
      </c>
      <c r="O430" t="e">
        <v>#N/A</v>
      </c>
      <c r="P430" t="e">
        <v>#N/A</v>
      </c>
      <c r="Q430" t="e">
        <v>#N/A</v>
      </c>
      <c r="R430">
        <v>250</v>
      </c>
      <c r="S430">
        <v>5.4394559999999996E-3</v>
      </c>
      <c r="T430">
        <f t="shared" si="50"/>
        <v>2.1757823999999999E-5</v>
      </c>
      <c r="U430">
        <f t="shared" si="51"/>
        <v>2.5902171428571425E-4</v>
      </c>
      <c r="V430">
        <v>0</v>
      </c>
      <c r="W430" t="s">
        <v>95</v>
      </c>
      <c r="X430" t="s">
        <v>96</v>
      </c>
      <c r="Y430" t="s">
        <v>96</v>
      </c>
      <c r="Z430" t="s">
        <v>2716</v>
      </c>
      <c r="AA430" t="s">
        <v>2717</v>
      </c>
      <c r="AB430" s="2">
        <v>11110104000749</v>
      </c>
      <c r="AC430" t="e">
        <v>#N/A</v>
      </c>
      <c r="AD430" t="s">
        <v>148</v>
      </c>
      <c r="AE430" t="s">
        <v>116</v>
      </c>
      <c r="AF430">
        <v>2015</v>
      </c>
      <c r="AG430" s="2">
        <v>110066929033</v>
      </c>
      <c r="AH430" s="2">
        <v>110066929033</v>
      </c>
      <c r="AL430">
        <v>2023</v>
      </c>
      <c r="AM430">
        <v>11110104000749</v>
      </c>
      <c r="AN430" t="s">
        <v>2717</v>
      </c>
      <c r="AO430">
        <v>7.0000000000000001E-3</v>
      </c>
      <c r="AP430" t="s">
        <v>101</v>
      </c>
      <c r="AQ430">
        <v>0</v>
      </c>
      <c r="AR430" t="s">
        <v>102</v>
      </c>
      <c r="AS430">
        <v>0</v>
      </c>
      <c r="AT430">
        <v>0</v>
      </c>
      <c r="AU430">
        <v>1543831</v>
      </c>
      <c r="AV430" t="s">
        <v>101</v>
      </c>
      <c r="AW430">
        <v>1</v>
      </c>
      <c r="AX430">
        <v>0.42599999999999999</v>
      </c>
      <c r="AY430">
        <v>0.51400000000000001</v>
      </c>
      <c r="AZ430">
        <v>2.2490000000000001</v>
      </c>
      <c r="BA430">
        <v>0.88300000000000001</v>
      </c>
      <c r="BB430">
        <v>1.0940000000000001</v>
      </c>
      <c r="BC430">
        <v>0.68400000000000005</v>
      </c>
      <c r="BD430">
        <v>0.47699999999999998</v>
      </c>
      <c r="BE430">
        <v>0.14199999999999999</v>
      </c>
      <c r="BF430">
        <v>6.3E-2</v>
      </c>
      <c r="BG430">
        <v>0.10100000000000001</v>
      </c>
      <c r="BH430">
        <v>0.158</v>
      </c>
      <c r="BI430">
        <v>0.11</v>
      </c>
      <c r="BJ430">
        <v>2.1779999999999999</v>
      </c>
      <c r="BK430" t="s">
        <v>62</v>
      </c>
      <c r="BL430">
        <v>6.3E-2</v>
      </c>
      <c r="BM430">
        <v>0.15403422982885101</v>
      </c>
      <c r="BN430">
        <v>7.6844781144927501E-2</v>
      </c>
      <c r="BO430">
        <v>1.04156479217604</v>
      </c>
      <c r="BP430">
        <v>0.28875011234250803</v>
      </c>
      <c r="BQ430">
        <v>0</v>
      </c>
      <c r="BR430">
        <v>0.15403422982885101</v>
      </c>
      <c r="BS430" t="s">
        <v>104</v>
      </c>
      <c r="BT430">
        <v>0.28875011234250803</v>
      </c>
      <c r="BU430" t="s">
        <v>105</v>
      </c>
      <c r="BV430">
        <v>7.6844781144927501E-2</v>
      </c>
      <c r="BW430" t="s">
        <v>106</v>
      </c>
      <c r="BX430" s="8">
        <f>($T430*'Conversion Factors'!$B$3)/($BV430*'Conversion Factors'!$B$4)</f>
        <v>0.28313990456899396</v>
      </c>
      <c r="BY430" s="8">
        <f>($T430*'Conversion Factors'!$B$3)/($BR430*'Conversion Factors'!$B$4)</f>
        <v>0.14125317485714273</v>
      </c>
      <c r="BZ430" s="8">
        <f>($T430*'Conversion Factors'!$B$3)/($BT430*'Conversion Factors'!$B$4)</f>
        <v>7.5351742111848682E-2</v>
      </c>
      <c r="CA430" s="8">
        <f>($U430*'Conversion Factors'!$B$3)/($BV430*'Conversion Factors'!$B$4)</f>
        <v>3.3707131496308804</v>
      </c>
      <c r="CB430" s="8">
        <f>($U430*'Conversion Factors'!$B$3)/($BR430*'Conversion Factors'!$B$4)</f>
        <v>1.6815854149659846</v>
      </c>
      <c r="CC430" s="8">
        <f>($U430*'Conversion Factors'!$B$3)/($BT430*'Conversion Factors'!$B$4)</f>
        <v>0.89704454895057939</v>
      </c>
      <c r="CD430" t="str">
        <f t="shared" si="52"/>
        <v>NO</v>
      </c>
      <c r="CE430" t="str">
        <f t="shared" si="53"/>
        <v>NO</v>
      </c>
      <c r="CF430" t="str">
        <f t="shared" si="56"/>
        <v>NO</v>
      </c>
      <c r="CG430" t="str">
        <f t="shared" si="57"/>
        <v>NO</v>
      </c>
      <c r="CH430" s="8">
        <f t="shared" si="54"/>
        <v>7.0223190617310005E-3</v>
      </c>
      <c r="CI430" t="str">
        <f t="shared" si="55"/>
        <v>NO</v>
      </c>
    </row>
    <row r="431" spans="1:87" x14ac:dyDescent="0.25">
      <c r="A431" s="2">
        <v>110069343954</v>
      </c>
      <c r="B431">
        <v>2019</v>
      </c>
      <c r="C431" t="s">
        <v>2718</v>
      </c>
      <c r="D431" t="s">
        <v>2719</v>
      </c>
      <c r="E431" t="s">
        <v>2720</v>
      </c>
      <c r="F431" t="s">
        <v>2721</v>
      </c>
      <c r="G431">
        <v>67147</v>
      </c>
      <c r="H431">
        <v>37.845469999999999</v>
      </c>
      <c r="I431">
        <v>-97.188820000000007</v>
      </c>
      <c r="J431" t="e">
        <v>#N/A</v>
      </c>
      <c r="K431" s="2">
        <v>110069343954</v>
      </c>
      <c r="L431" t="s">
        <v>379</v>
      </c>
      <c r="M431">
        <v>9511</v>
      </c>
      <c r="N431" t="s">
        <v>172</v>
      </c>
      <c r="O431" t="e">
        <v>#N/A</v>
      </c>
      <c r="P431" t="e">
        <v>#N/A</v>
      </c>
      <c r="Q431" t="e">
        <v>#N/A</v>
      </c>
      <c r="R431">
        <v>250</v>
      </c>
      <c r="S431">
        <v>3.9494960000000003E-3</v>
      </c>
      <c r="T431">
        <f t="shared" si="50"/>
        <v>1.5797984E-5</v>
      </c>
      <c r="U431">
        <f t="shared" si="51"/>
        <v>1.880712380952381E-4</v>
      </c>
      <c r="V431">
        <v>0</v>
      </c>
      <c r="W431" t="s">
        <v>95</v>
      </c>
      <c r="X431" t="s">
        <v>96</v>
      </c>
      <c r="Y431" t="s">
        <v>96</v>
      </c>
      <c r="Z431" t="s">
        <v>2722</v>
      </c>
      <c r="AA431" t="s">
        <v>2723</v>
      </c>
      <c r="AB431" s="2">
        <v>11030017000357</v>
      </c>
      <c r="AC431" t="e">
        <v>#N/A</v>
      </c>
      <c r="AD431" t="e">
        <v>#N/A</v>
      </c>
      <c r="AE431" t="e">
        <v>#N/A</v>
      </c>
      <c r="AF431">
        <v>2015</v>
      </c>
      <c r="AG431" s="2">
        <v>110069343954</v>
      </c>
      <c r="AH431" s="2">
        <v>110069343954</v>
      </c>
      <c r="AL431">
        <v>2023</v>
      </c>
      <c r="AM431">
        <v>11030017000357</v>
      </c>
      <c r="AN431" t="s">
        <v>2723</v>
      </c>
      <c r="AO431" t="s">
        <v>101</v>
      </c>
      <c r="AP431" t="s">
        <v>101</v>
      </c>
      <c r="AQ431">
        <v>1.085E-2</v>
      </c>
      <c r="AR431" t="s">
        <v>102</v>
      </c>
      <c r="AS431">
        <v>1.085E-2</v>
      </c>
      <c r="AT431">
        <v>1.6787445500000001E-2</v>
      </c>
      <c r="AU431">
        <v>20078224</v>
      </c>
      <c r="AV431" t="s">
        <v>2724</v>
      </c>
      <c r="AW431">
        <v>2</v>
      </c>
      <c r="AX431">
        <v>1.427</v>
      </c>
      <c r="AY431">
        <v>0.58799999999999997</v>
      </c>
      <c r="AZ431">
        <v>0.98499999999999999</v>
      </c>
      <c r="BA431">
        <v>1.07</v>
      </c>
      <c r="BB431">
        <v>2.73</v>
      </c>
      <c r="BC431">
        <v>4.6340000000000003</v>
      </c>
      <c r="BD431">
        <v>3.7890000000000001</v>
      </c>
      <c r="BE431">
        <v>1.355</v>
      </c>
      <c r="BF431">
        <v>0.95399999999999996</v>
      </c>
      <c r="BG431">
        <v>1.2010000000000001</v>
      </c>
      <c r="BH431">
        <v>1.6639999999999999</v>
      </c>
      <c r="BI431">
        <v>0.94699999999999995</v>
      </c>
      <c r="BJ431">
        <v>1.1259999999999999</v>
      </c>
      <c r="BK431" t="s">
        <v>55</v>
      </c>
      <c r="BL431">
        <v>0.58799999999999997</v>
      </c>
      <c r="BM431">
        <v>1.43765281173594</v>
      </c>
      <c r="BN431">
        <v>0.77588338028577897</v>
      </c>
      <c r="BO431">
        <v>3.4889975550122299</v>
      </c>
      <c r="BP431">
        <v>1.8329999961782</v>
      </c>
      <c r="BQ431">
        <v>4.1045099022004899E-2</v>
      </c>
      <c r="BR431">
        <v>1.43765281173594</v>
      </c>
      <c r="BS431" t="s">
        <v>104</v>
      </c>
      <c r="BT431">
        <v>1.8329999961782</v>
      </c>
      <c r="BU431" t="s">
        <v>105</v>
      </c>
      <c r="BV431">
        <v>0.77588338028577897</v>
      </c>
      <c r="BW431" t="s">
        <v>106</v>
      </c>
      <c r="BX431" s="8">
        <f>($T431*'Conversion Factors'!$B$3)/($BV431*'Conversion Factors'!$B$4)</f>
        <v>2.0361286762169299E-2</v>
      </c>
      <c r="BY431" s="8">
        <f>($T431*'Conversion Factors'!$B$3)/($BR431*'Conversion Factors'!$B$4)</f>
        <v>1.0988733768707494E-2</v>
      </c>
      <c r="BZ431" s="8">
        <f>($T431*'Conversion Factors'!$B$3)/($BT431*'Conversion Factors'!$B$4)</f>
        <v>8.6186492269169409E-3</v>
      </c>
      <c r="CA431" s="8">
        <f>($U431*'Conversion Factors'!$B$3)/($BV431*'Conversion Factors'!$B$4)</f>
        <v>0.24239627097820596</v>
      </c>
      <c r="CB431" s="8">
        <f>($U431*'Conversion Factors'!$B$3)/($BR431*'Conversion Factors'!$B$4)</f>
        <v>0.1308182591512797</v>
      </c>
      <c r="CC431" s="8">
        <f>($U431*'Conversion Factors'!$B$3)/($BT431*'Conversion Factors'!$B$4)</f>
        <v>0.10260296698710646</v>
      </c>
      <c r="CD431" t="str">
        <f t="shared" si="52"/>
        <v>NO</v>
      </c>
      <c r="CE431" t="str">
        <f t="shared" si="53"/>
        <v>NO</v>
      </c>
      <c r="CF431" t="str">
        <f t="shared" si="56"/>
        <v>NO</v>
      </c>
      <c r="CG431" t="str">
        <f t="shared" si="57"/>
        <v>NO</v>
      </c>
      <c r="CH431" s="8">
        <f t="shared" si="54"/>
        <v>5.0499223120459573E-4</v>
      </c>
      <c r="CI431" t="str">
        <f t="shared" si="55"/>
        <v>NO</v>
      </c>
    </row>
    <row r="432" spans="1:87" x14ac:dyDescent="0.25">
      <c r="A432" s="2">
        <v>110070048003</v>
      </c>
      <c r="B432">
        <v>2021</v>
      </c>
      <c r="C432" t="s">
        <v>2725</v>
      </c>
      <c r="D432" t="s">
        <v>2726</v>
      </c>
      <c r="E432" t="s">
        <v>1356</v>
      </c>
      <c r="F432" t="s">
        <v>1357</v>
      </c>
      <c r="G432">
        <v>28203</v>
      </c>
      <c r="H432">
        <v>35.215859999999999</v>
      </c>
      <c r="I432">
        <v>-80.856890000000007</v>
      </c>
      <c r="J432" t="e">
        <v>#N/A</v>
      </c>
      <c r="K432" s="2">
        <v>110070048003</v>
      </c>
      <c r="L432" t="s">
        <v>162</v>
      </c>
      <c r="M432">
        <v>4959</v>
      </c>
      <c r="N432" t="s">
        <v>1351</v>
      </c>
      <c r="O432" t="e">
        <v>#N/A</v>
      </c>
      <c r="P432" t="e">
        <v>#N/A</v>
      </c>
      <c r="Q432" t="e">
        <v>#N/A</v>
      </c>
      <c r="R432">
        <v>250</v>
      </c>
      <c r="S432">
        <v>5.0678591000000002E-2</v>
      </c>
      <c r="T432">
        <f t="shared" si="50"/>
        <v>2.0271436400000001E-4</v>
      </c>
      <c r="U432">
        <f t="shared" si="51"/>
        <v>2.4132662380952383E-3</v>
      </c>
      <c r="V432">
        <v>0</v>
      </c>
      <c r="W432" t="s">
        <v>95</v>
      </c>
      <c r="X432" t="s">
        <v>96</v>
      </c>
      <c r="Y432" t="s">
        <v>96</v>
      </c>
      <c r="Z432" t="s">
        <v>2727</v>
      </c>
      <c r="AA432" t="s">
        <v>2728</v>
      </c>
      <c r="AB432" s="2">
        <v>3050103000259</v>
      </c>
      <c r="AC432" t="e">
        <v>#N/A</v>
      </c>
      <c r="AD432" t="e">
        <v>#N/A</v>
      </c>
      <c r="AE432" t="s">
        <v>116</v>
      </c>
      <c r="AF432">
        <v>2021</v>
      </c>
      <c r="AG432" s="2">
        <v>110070048003</v>
      </c>
      <c r="AH432" s="2">
        <v>110070048003</v>
      </c>
      <c r="AL432">
        <v>2023</v>
      </c>
      <c r="AM432" s="1" t="s">
        <v>2729</v>
      </c>
      <c r="AN432" t="s">
        <v>2728</v>
      </c>
      <c r="AO432">
        <v>0.108</v>
      </c>
      <c r="AP432" t="s">
        <v>101</v>
      </c>
      <c r="AQ432">
        <v>6.2016666666666699E-2</v>
      </c>
      <c r="AR432" t="s">
        <v>102</v>
      </c>
      <c r="AS432">
        <v>6.2016666666666699E-2</v>
      </c>
      <c r="AT432">
        <v>9.5954047166666695E-2</v>
      </c>
      <c r="AU432">
        <v>9731482</v>
      </c>
      <c r="AV432" t="s">
        <v>2730</v>
      </c>
      <c r="AW432">
        <v>3</v>
      </c>
      <c r="AX432">
        <v>48.747999999999998</v>
      </c>
      <c r="AY432">
        <v>67.153000000000006</v>
      </c>
      <c r="AZ432">
        <v>69.977999999999994</v>
      </c>
      <c r="BA432">
        <v>73.759</v>
      </c>
      <c r="BB432">
        <v>47.277999999999999</v>
      </c>
      <c r="BC432">
        <v>47.110999999999997</v>
      </c>
      <c r="BD432">
        <v>40.591999999999999</v>
      </c>
      <c r="BE432">
        <v>37.951000000000001</v>
      </c>
      <c r="BF432">
        <v>34.976999999999997</v>
      </c>
      <c r="BG432">
        <v>38.31</v>
      </c>
      <c r="BH432">
        <v>43.231999999999999</v>
      </c>
      <c r="BI432">
        <v>41.351999999999997</v>
      </c>
      <c r="BJ432">
        <v>44.371000000000002</v>
      </c>
      <c r="BK432" t="s">
        <v>62</v>
      </c>
      <c r="BL432">
        <v>34.976999999999997</v>
      </c>
      <c r="BM432">
        <v>85.518337408313002</v>
      </c>
      <c r="BN432">
        <v>53.291843554193498</v>
      </c>
      <c r="BO432">
        <v>119.18826405868001</v>
      </c>
      <c r="BP432">
        <v>100.57095710805</v>
      </c>
      <c r="BQ432">
        <v>0.23460647229013901</v>
      </c>
      <c r="BR432">
        <v>85.518337408313002</v>
      </c>
      <c r="BS432" t="s">
        <v>104</v>
      </c>
      <c r="BT432">
        <v>100.57095710805</v>
      </c>
      <c r="BU432" t="s">
        <v>105</v>
      </c>
      <c r="BV432">
        <v>53.291843554193498</v>
      </c>
      <c r="BW432" t="s">
        <v>106</v>
      </c>
      <c r="BX432" s="8">
        <f>($T432*'Conversion Factors'!$B$3)/($BV432*'Conversion Factors'!$B$4)</f>
        <v>3.8038534695061898E-3</v>
      </c>
      <c r="BY432" s="8">
        <f>($T432*'Conversion Factors'!$B$3)/($BR432*'Conversion Factors'!$B$4)</f>
        <v>2.3704198437830559E-3</v>
      </c>
      <c r="BZ432" s="8">
        <f>($T432*'Conversion Factors'!$B$3)/($BT432*'Conversion Factors'!$B$4)</f>
        <v>2.0156352273968184E-3</v>
      </c>
      <c r="CA432" s="8">
        <f>($U432*'Conversion Factors'!$B$3)/($BV432*'Conversion Factors'!$B$4)</f>
        <v>4.5283969875073687E-2</v>
      </c>
      <c r="CB432" s="8">
        <f>($U432*'Conversion Factors'!$B$3)/($BR432*'Conversion Factors'!$B$4)</f>
        <v>2.8219283854560195E-2</v>
      </c>
      <c r="CC432" s="8">
        <f>($U432*'Conversion Factors'!$B$3)/($BT432*'Conversion Factors'!$B$4)</f>
        <v>2.3995657469009744E-2</v>
      </c>
      <c r="CD432" t="str">
        <f t="shared" si="52"/>
        <v>NO</v>
      </c>
      <c r="CE432" t="str">
        <f t="shared" si="53"/>
        <v>NO</v>
      </c>
      <c r="CF432" t="str">
        <f t="shared" si="56"/>
        <v>NO</v>
      </c>
      <c r="CG432" t="str">
        <f t="shared" si="57"/>
        <v>NO</v>
      </c>
      <c r="CH432" s="8">
        <f t="shared" si="54"/>
        <v>9.4341603906403519E-5</v>
      </c>
      <c r="CI432" t="str">
        <f t="shared" si="55"/>
        <v>NO</v>
      </c>
    </row>
    <row r="433" spans="1:87" x14ac:dyDescent="0.25">
      <c r="A433" s="2">
        <v>110070053140</v>
      </c>
      <c r="B433">
        <v>2024</v>
      </c>
      <c r="C433" t="s">
        <v>2731</v>
      </c>
      <c r="D433" t="s">
        <v>2732</v>
      </c>
      <c r="E433" t="s">
        <v>2733</v>
      </c>
      <c r="F433" t="s">
        <v>832</v>
      </c>
      <c r="G433">
        <v>80537</v>
      </c>
      <c r="H433">
        <v>40.393799999999999</v>
      </c>
      <c r="I433">
        <v>-105.074</v>
      </c>
      <c r="J433" t="e">
        <v>#N/A</v>
      </c>
      <c r="K433" s="2">
        <v>110070053140</v>
      </c>
      <c r="L433" t="s">
        <v>93</v>
      </c>
      <c r="M433">
        <v>7521</v>
      </c>
      <c r="N433" t="s">
        <v>2734</v>
      </c>
      <c r="O433" t="e">
        <v>#N/A</v>
      </c>
      <c r="P433" t="e">
        <v>#N/A</v>
      </c>
      <c r="Q433" t="e">
        <v>#N/A</v>
      </c>
      <c r="R433">
        <v>250</v>
      </c>
      <c r="S433">
        <v>0.11124882</v>
      </c>
      <c r="T433">
        <f t="shared" si="50"/>
        <v>4.4499527999999997E-4</v>
      </c>
      <c r="U433">
        <f t="shared" si="51"/>
        <v>5.2975628571428571E-3</v>
      </c>
      <c r="V433">
        <v>0</v>
      </c>
      <c r="W433" t="s">
        <v>95</v>
      </c>
      <c r="X433" t="s">
        <v>96</v>
      </c>
      <c r="Y433" t="s">
        <v>96</v>
      </c>
      <c r="Z433" t="s">
        <v>2735</v>
      </c>
      <c r="AA433" t="s">
        <v>2736</v>
      </c>
      <c r="AB433" s="2" t="e">
        <v>#N/A</v>
      </c>
      <c r="AC433" t="e">
        <v>#N/A</v>
      </c>
      <c r="AD433" t="s">
        <v>115</v>
      </c>
      <c r="AE433" t="s">
        <v>116</v>
      </c>
      <c r="AF433">
        <v>2021</v>
      </c>
      <c r="AG433" s="2">
        <v>110070053140</v>
      </c>
      <c r="AH433" s="2" t="s">
        <v>101</v>
      </c>
      <c r="AI433" t="s">
        <v>101</v>
      </c>
      <c r="AJ433" t="s">
        <v>101</v>
      </c>
      <c r="AK433" t="s">
        <v>101</v>
      </c>
      <c r="AL433" t="s">
        <v>101</v>
      </c>
      <c r="AM433" t="s">
        <v>101</v>
      </c>
      <c r="AN433" t="s">
        <v>101</v>
      </c>
      <c r="AO433" t="s">
        <v>101</v>
      </c>
      <c r="AP433" t="s">
        <v>101</v>
      </c>
      <c r="AQ433" t="s">
        <v>101</v>
      </c>
      <c r="AR433" t="s">
        <v>101</v>
      </c>
      <c r="AS433" t="s">
        <v>101</v>
      </c>
      <c r="AT433" t="s">
        <v>101</v>
      </c>
      <c r="AU433" t="s">
        <v>101</v>
      </c>
      <c r="AV433" t="s">
        <v>101</v>
      </c>
      <c r="AW433" t="s">
        <v>101</v>
      </c>
      <c r="AX433" t="s">
        <v>101</v>
      </c>
      <c r="AY433" t="s">
        <v>101</v>
      </c>
      <c r="AZ433" t="s">
        <v>101</v>
      </c>
      <c r="BA433" t="s">
        <v>101</v>
      </c>
      <c r="BB433" t="s">
        <v>101</v>
      </c>
      <c r="BC433" t="s">
        <v>101</v>
      </c>
      <c r="BD433" t="s">
        <v>101</v>
      </c>
      <c r="BE433" t="s">
        <v>101</v>
      </c>
      <c r="BF433" t="s">
        <v>101</v>
      </c>
      <c r="BG433" t="s">
        <v>101</v>
      </c>
      <c r="BH433" t="s">
        <v>101</v>
      </c>
      <c r="BI433" t="s">
        <v>101</v>
      </c>
      <c r="BJ433" t="s">
        <v>101</v>
      </c>
      <c r="BK433" t="s">
        <v>101</v>
      </c>
      <c r="BL433" t="s">
        <v>101</v>
      </c>
      <c r="BM433" t="s">
        <v>101</v>
      </c>
      <c r="BN433" t="s">
        <v>101</v>
      </c>
      <c r="BO433" t="s">
        <v>101</v>
      </c>
      <c r="BP433" t="s">
        <v>101</v>
      </c>
      <c r="BQ433" t="s">
        <v>101</v>
      </c>
      <c r="BR433" t="s">
        <v>101</v>
      </c>
      <c r="BS433" t="s">
        <v>1216</v>
      </c>
      <c r="BT433" t="s">
        <v>101</v>
      </c>
      <c r="BU433" t="s">
        <v>101</v>
      </c>
      <c r="BV433" t="s">
        <v>101</v>
      </c>
      <c r="BW433" t="s">
        <v>1216</v>
      </c>
      <c r="BX433" t="s">
        <v>101</v>
      </c>
      <c r="BY433" t="s">
        <v>101</v>
      </c>
      <c r="BZ433" t="s">
        <v>101</v>
      </c>
      <c r="CA433" t="s">
        <v>101</v>
      </c>
      <c r="CB433" t="s">
        <v>101</v>
      </c>
      <c r="CC433" t="s">
        <v>101</v>
      </c>
      <c r="CD433" t="s">
        <v>101</v>
      </c>
      <c r="CE433" t="s">
        <v>101</v>
      </c>
      <c r="CF433" t="s">
        <v>101</v>
      </c>
      <c r="CG433" t="s">
        <v>101</v>
      </c>
      <c r="CH433" t="s">
        <v>101</v>
      </c>
      <c r="CI433" t="s">
        <v>101</v>
      </c>
    </row>
    <row r="434" spans="1:87" x14ac:dyDescent="0.25">
      <c r="A434" s="2">
        <v>110070097306</v>
      </c>
      <c r="B434">
        <v>2015</v>
      </c>
      <c r="C434" t="s">
        <v>2737</v>
      </c>
      <c r="D434" t="s">
        <v>2738</v>
      </c>
      <c r="E434" t="s">
        <v>2739</v>
      </c>
      <c r="F434" t="s">
        <v>455</v>
      </c>
      <c r="G434">
        <v>93033</v>
      </c>
      <c r="H434">
        <v>34.141618999999999</v>
      </c>
      <c r="I434">
        <v>-119.184014</v>
      </c>
      <c r="J434" t="e">
        <v>#N/A</v>
      </c>
      <c r="K434" s="2">
        <v>110070097306</v>
      </c>
      <c r="L434" t="s">
        <v>352</v>
      </c>
      <c r="M434">
        <v>4952</v>
      </c>
      <c r="N434" t="s">
        <v>353</v>
      </c>
      <c r="O434" t="e">
        <v>#N/A</v>
      </c>
      <c r="P434" t="e">
        <v>#N/A</v>
      </c>
      <c r="Q434" t="e">
        <v>#N/A</v>
      </c>
      <c r="R434">
        <v>365</v>
      </c>
      <c r="S434">
        <v>12.408163269999999</v>
      </c>
      <c r="T434">
        <f t="shared" si="50"/>
        <v>3.3994967863013696E-2</v>
      </c>
      <c r="U434">
        <f t="shared" si="51"/>
        <v>0.59086491761904758</v>
      </c>
      <c r="V434">
        <v>0</v>
      </c>
      <c r="W434" t="s">
        <v>95</v>
      </c>
      <c r="X434" t="s">
        <v>96</v>
      </c>
      <c r="Y434" t="s">
        <v>96</v>
      </c>
      <c r="Z434" t="s">
        <v>2740</v>
      </c>
      <c r="AA434" t="s">
        <v>905</v>
      </c>
      <c r="AB434" s="2">
        <v>18070103000060</v>
      </c>
      <c r="AC434" t="e">
        <v>#N/A</v>
      </c>
      <c r="AD434" t="s">
        <v>148</v>
      </c>
      <c r="AE434" t="s">
        <v>352</v>
      </c>
      <c r="AF434">
        <v>2015</v>
      </c>
      <c r="AG434" s="2">
        <v>110070097306</v>
      </c>
      <c r="AH434" s="2">
        <v>110070097306</v>
      </c>
      <c r="AL434">
        <v>2023</v>
      </c>
      <c r="AM434">
        <v>18070103000060</v>
      </c>
      <c r="AN434" t="s">
        <v>905</v>
      </c>
      <c r="AO434">
        <v>31.7</v>
      </c>
      <c r="AP434" t="s">
        <v>101</v>
      </c>
      <c r="AQ434">
        <v>16.7916666666667</v>
      </c>
      <c r="AR434" t="s">
        <v>102</v>
      </c>
      <c r="AS434">
        <v>16.7916666666667</v>
      </c>
      <c r="AT434">
        <v>25.980570416666701</v>
      </c>
      <c r="AU434">
        <v>17563312</v>
      </c>
      <c r="AV434" t="s">
        <v>101</v>
      </c>
      <c r="AW434">
        <v>-9</v>
      </c>
      <c r="AX434">
        <v>0</v>
      </c>
      <c r="AY434">
        <v>0.01</v>
      </c>
      <c r="AZ434">
        <v>5.0000000000000001E-3</v>
      </c>
      <c r="BA434">
        <v>1E-3</v>
      </c>
      <c r="BB434">
        <v>0</v>
      </c>
      <c r="BC434">
        <v>0</v>
      </c>
      <c r="BD434">
        <v>0</v>
      </c>
      <c r="BE434">
        <v>0</v>
      </c>
      <c r="BF434">
        <v>0</v>
      </c>
      <c r="BG434">
        <v>0</v>
      </c>
      <c r="BH434">
        <v>0</v>
      </c>
      <c r="BI434">
        <v>2E-3</v>
      </c>
      <c r="BJ434">
        <v>8.0000000000000002E-3</v>
      </c>
      <c r="BK434" t="s">
        <v>101</v>
      </c>
      <c r="BL434" t="s">
        <v>101</v>
      </c>
      <c r="BM434" t="s">
        <v>101</v>
      </c>
      <c r="BN434" t="s">
        <v>101</v>
      </c>
      <c r="BO434" t="s">
        <v>101</v>
      </c>
      <c r="BP434" t="s">
        <v>101</v>
      </c>
      <c r="BQ434" t="s">
        <v>101</v>
      </c>
      <c r="BR434" t="s">
        <v>101</v>
      </c>
      <c r="BS434" t="s">
        <v>129</v>
      </c>
      <c r="BT434" t="s">
        <v>101</v>
      </c>
      <c r="BU434" t="s">
        <v>129</v>
      </c>
      <c r="BV434" t="s">
        <v>101</v>
      </c>
      <c r="BW434" t="s">
        <v>129</v>
      </c>
      <c r="BX434" t="s">
        <v>101</v>
      </c>
      <c r="BY434" t="s">
        <v>101</v>
      </c>
      <c r="BZ434" t="s">
        <v>101</v>
      </c>
      <c r="CA434" t="s">
        <v>101</v>
      </c>
      <c r="CB434" t="s">
        <v>101</v>
      </c>
      <c r="CC434" t="s">
        <v>101</v>
      </c>
      <c r="CD434" t="s">
        <v>101</v>
      </c>
      <c r="CE434" t="s">
        <v>101</v>
      </c>
      <c r="CF434" t="s">
        <v>101</v>
      </c>
      <c r="CG434" t="s">
        <v>101</v>
      </c>
      <c r="CH434" t="s">
        <v>101</v>
      </c>
      <c r="CI434" t="s">
        <v>101</v>
      </c>
    </row>
    <row r="435" spans="1:87" x14ac:dyDescent="0.25">
      <c r="A435" s="2">
        <v>110070097711</v>
      </c>
      <c r="B435">
        <v>2021</v>
      </c>
      <c r="C435" t="s">
        <v>2741</v>
      </c>
      <c r="D435" t="s">
        <v>2742</v>
      </c>
      <c r="E435" t="s">
        <v>2531</v>
      </c>
      <c r="F435" t="s">
        <v>832</v>
      </c>
      <c r="G435">
        <v>80206</v>
      </c>
      <c r="H435">
        <v>39.744531000000002</v>
      </c>
      <c r="I435">
        <v>-104.95984</v>
      </c>
      <c r="J435" t="e">
        <v>#N/A</v>
      </c>
      <c r="K435" s="2">
        <v>110070097711</v>
      </c>
      <c r="L435" t="s">
        <v>93</v>
      </c>
      <c r="M435">
        <v>6513</v>
      </c>
      <c r="N435" t="s">
        <v>1579</v>
      </c>
      <c r="O435" t="e">
        <v>#N/A</v>
      </c>
      <c r="P435" t="e">
        <v>#N/A</v>
      </c>
      <c r="Q435" t="e">
        <v>#N/A</v>
      </c>
      <c r="R435">
        <v>250</v>
      </c>
      <c r="S435">
        <v>3.2778100000000003E-4</v>
      </c>
      <c r="T435">
        <f t="shared" si="50"/>
        <v>1.3111240000000001E-6</v>
      </c>
      <c r="U435">
        <f t="shared" si="51"/>
        <v>1.5608619047619047E-5</v>
      </c>
      <c r="V435">
        <v>0</v>
      </c>
      <c r="W435" t="s">
        <v>95</v>
      </c>
      <c r="X435" t="s">
        <v>96</v>
      </c>
      <c r="Y435" t="s">
        <v>96</v>
      </c>
      <c r="Z435" t="s">
        <v>2743</v>
      </c>
      <c r="AA435" t="s">
        <v>836</v>
      </c>
      <c r="AB435" s="2">
        <v>10190003001175</v>
      </c>
      <c r="AC435" t="e">
        <v>#N/A</v>
      </c>
      <c r="AD435" t="s">
        <v>115</v>
      </c>
      <c r="AE435" t="s">
        <v>116</v>
      </c>
      <c r="AF435">
        <v>2021</v>
      </c>
      <c r="AG435" s="2">
        <v>110070097711</v>
      </c>
      <c r="AH435" s="2">
        <v>110070097711</v>
      </c>
      <c r="AL435">
        <v>2023</v>
      </c>
      <c r="AM435">
        <v>10190003001175</v>
      </c>
      <c r="AN435" t="s">
        <v>836</v>
      </c>
      <c r="AO435" t="s">
        <v>101</v>
      </c>
      <c r="AP435" t="s">
        <v>101</v>
      </c>
      <c r="AQ435">
        <v>4.2458333333333298E-3</v>
      </c>
      <c r="AR435" t="s">
        <v>102</v>
      </c>
      <c r="AS435">
        <v>4.2458333333333298E-3</v>
      </c>
      <c r="AT435">
        <v>6.5692807083333297E-3</v>
      </c>
      <c r="AU435">
        <v>230629</v>
      </c>
      <c r="AV435" t="s">
        <v>2533</v>
      </c>
      <c r="AW435">
        <v>4</v>
      </c>
      <c r="AX435">
        <v>22.734999999999999</v>
      </c>
      <c r="AY435">
        <v>6.5129999999999999</v>
      </c>
      <c r="AZ435">
        <v>17.245000000000001</v>
      </c>
      <c r="BA435">
        <v>25.655999999999999</v>
      </c>
      <c r="BB435">
        <v>32.256</v>
      </c>
      <c r="BC435">
        <v>33.360999999999997</v>
      </c>
      <c r="BD435">
        <v>25.661999999999999</v>
      </c>
      <c r="BE435">
        <v>15.321</v>
      </c>
      <c r="BF435">
        <v>36.182000000000002</v>
      </c>
      <c r="BG435">
        <v>10.746</v>
      </c>
      <c r="BH435">
        <v>4.4749999999999996</v>
      </c>
      <c r="BI435">
        <v>7.8079999999999998</v>
      </c>
      <c r="BJ435">
        <v>2.2530000000000001</v>
      </c>
      <c r="BK435" t="s">
        <v>66</v>
      </c>
      <c r="BL435">
        <v>2.2530000000000001</v>
      </c>
      <c r="BM435">
        <v>5.5085574572127101</v>
      </c>
      <c r="BN435">
        <v>3.1168465895741901</v>
      </c>
      <c r="BO435">
        <v>55.586797066014697</v>
      </c>
      <c r="BP435">
        <v>14.6285040360154</v>
      </c>
      <c r="BQ435">
        <v>1.6061811022819901E-2</v>
      </c>
      <c r="BR435">
        <v>5.5085574572127101</v>
      </c>
      <c r="BS435" t="s">
        <v>104</v>
      </c>
      <c r="BT435">
        <v>14.6285040360154</v>
      </c>
      <c r="BU435" t="s">
        <v>105</v>
      </c>
      <c r="BV435">
        <v>3.1168465895741901</v>
      </c>
      <c r="BW435" t="s">
        <v>106</v>
      </c>
      <c r="BX435" s="8">
        <f>($T435*'Conversion Factors'!$B$3)/($BV435*'Conversion Factors'!$B$4)</f>
        <v>4.2065721309020857E-4</v>
      </c>
      <c r="BY435" s="8">
        <f>($T435*'Conversion Factors'!$B$3)/($BR435*'Conversion Factors'!$B$4)</f>
        <v>2.3801585264092339E-4</v>
      </c>
      <c r="BZ435" s="8">
        <f>($T435*'Conversion Factors'!$B$3)/($BT435*'Conversion Factors'!$B$4)</f>
        <v>8.9628030096037888E-5</v>
      </c>
      <c r="CA435" s="8">
        <f>($U435*'Conversion Factors'!$B$3)/($BV435*'Conversion Factors'!$B$4)</f>
        <v>5.0078239653596254E-3</v>
      </c>
      <c r="CB435" s="8">
        <f>($U435*'Conversion Factors'!$B$3)/($BR435*'Conversion Factors'!$B$4)</f>
        <v>2.8335220552490881E-3</v>
      </c>
      <c r="CC435" s="8">
        <f>($U435*'Conversion Factors'!$B$3)/($BT435*'Conversion Factors'!$B$4)</f>
        <v>1.0670003582861653E-3</v>
      </c>
      <c r="CD435" t="str">
        <f t="shared" si="52"/>
        <v>NO</v>
      </c>
      <c r="CE435" t="str">
        <f t="shared" si="53"/>
        <v>NO</v>
      </c>
      <c r="CF435" t="str">
        <f t="shared" si="56"/>
        <v>NO</v>
      </c>
      <c r="CG435" t="str">
        <f t="shared" si="57"/>
        <v>NO</v>
      </c>
      <c r="CH435" s="8">
        <f t="shared" si="54"/>
        <v>1.0432966594499219E-5</v>
      </c>
      <c r="CI435" t="str">
        <f t="shared" si="55"/>
        <v>NO</v>
      </c>
    </row>
    <row r="436" spans="1:87" x14ac:dyDescent="0.25">
      <c r="A436" s="9">
        <v>110070117180</v>
      </c>
      <c r="B436" s="10">
        <v>2019</v>
      </c>
      <c r="C436" s="10" t="s">
        <v>2744</v>
      </c>
      <c r="D436" s="10" t="s">
        <v>2745</v>
      </c>
      <c r="E436" s="10" t="s">
        <v>2746</v>
      </c>
      <c r="F436" s="10" t="s">
        <v>350</v>
      </c>
      <c r="G436" s="10">
        <v>70058</v>
      </c>
      <c r="H436" s="10">
        <v>29.910609999999998</v>
      </c>
      <c r="I436" s="10">
        <v>-90.085269999999994</v>
      </c>
      <c r="J436" s="10" t="e">
        <v>#N/A</v>
      </c>
      <c r="K436" s="9">
        <v>110070117180</v>
      </c>
      <c r="L436" s="10" t="s">
        <v>467</v>
      </c>
      <c r="M436" s="10">
        <v>4226</v>
      </c>
      <c r="N436" s="10" t="s">
        <v>1118</v>
      </c>
      <c r="O436" s="10" t="e">
        <v>#N/A</v>
      </c>
      <c r="P436" s="10" t="e">
        <v>#N/A</v>
      </c>
      <c r="Q436" s="10" t="e">
        <v>#N/A</v>
      </c>
      <c r="R436" s="10">
        <v>250</v>
      </c>
      <c r="S436" s="10">
        <v>7.9553640999999994E-2</v>
      </c>
      <c r="T436" s="10">
        <f t="shared" si="50"/>
        <v>3.1821456399999995E-4</v>
      </c>
      <c r="U436" s="10">
        <f t="shared" si="51"/>
        <v>3.7882686190476187E-3</v>
      </c>
      <c r="V436" s="10">
        <v>0</v>
      </c>
      <c r="W436" s="10" t="s">
        <v>95</v>
      </c>
      <c r="X436" s="10" t="s">
        <v>96</v>
      </c>
      <c r="Y436" s="10" t="s">
        <v>96</v>
      </c>
      <c r="Z436" s="10" t="s">
        <v>2747</v>
      </c>
      <c r="AA436" s="10" t="e">
        <v>#N/A</v>
      </c>
      <c r="AB436" s="9">
        <v>8090100000658</v>
      </c>
      <c r="AC436" s="10" t="e">
        <v>#N/A</v>
      </c>
      <c r="AD436" s="10" t="s">
        <v>148</v>
      </c>
      <c r="AE436" s="10" t="s">
        <v>116</v>
      </c>
      <c r="AF436" s="10">
        <v>2015</v>
      </c>
      <c r="AG436" s="9">
        <v>110070117180</v>
      </c>
      <c r="AH436" s="9">
        <v>110070117180</v>
      </c>
      <c r="AI436" s="10"/>
      <c r="AJ436" s="10"/>
      <c r="AK436" s="10"/>
      <c r="AL436" s="10">
        <v>2023</v>
      </c>
      <c r="AM436" s="11" t="s">
        <v>2748</v>
      </c>
      <c r="AN436" s="10"/>
      <c r="AO436" s="10" t="s">
        <v>101</v>
      </c>
      <c r="AP436" s="10">
        <v>0.5</v>
      </c>
      <c r="AQ436" s="10">
        <v>2.823875E-2</v>
      </c>
      <c r="AR436" s="10" t="s">
        <v>102</v>
      </c>
      <c r="AS436" s="10">
        <v>0.5</v>
      </c>
      <c r="AT436" s="10">
        <v>0.77361500000000005</v>
      </c>
      <c r="AU436" s="10">
        <v>22799319</v>
      </c>
      <c r="AV436" s="10" t="s">
        <v>101</v>
      </c>
      <c r="AW436" s="10">
        <v>1</v>
      </c>
      <c r="AX436" s="10">
        <v>8.3000000000000004E-2</v>
      </c>
      <c r="AY436" s="10">
        <v>0.115</v>
      </c>
      <c r="AZ436" s="10">
        <v>0.121</v>
      </c>
      <c r="BA436" s="10">
        <v>0.11</v>
      </c>
      <c r="BB436" s="10">
        <v>0.109</v>
      </c>
      <c r="BC436" s="10">
        <v>7.3999999999999996E-2</v>
      </c>
      <c r="BD436" s="10">
        <v>0.04</v>
      </c>
      <c r="BE436" s="10">
        <v>8.9999999999999993E-3</v>
      </c>
      <c r="BF436" s="10">
        <v>0.01</v>
      </c>
      <c r="BG436" s="10">
        <v>4.4999999999999998E-2</v>
      </c>
      <c r="BH436" s="10">
        <v>0.20899999999999999</v>
      </c>
      <c r="BI436" s="10">
        <v>0.71199999999999997</v>
      </c>
      <c r="BJ436" s="10">
        <v>0.11600000000000001</v>
      </c>
      <c r="BK436" s="10" t="s">
        <v>61</v>
      </c>
      <c r="BL436" s="10">
        <v>8.9999999999999993E-3</v>
      </c>
      <c r="BM436" s="10">
        <v>2.2004889975550099E-2</v>
      </c>
      <c r="BN436" s="10">
        <v>1.02510626332399E-2</v>
      </c>
      <c r="BO436" s="10">
        <v>0.20293398533007301</v>
      </c>
      <c r="BP436" s="10">
        <v>4.3814781287314003E-2</v>
      </c>
      <c r="BQ436" s="10">
        <v>1.8914792176039099</v>
      </c>
      <c r="BR436" s="10">
        <v>1.8914792176039099</v>
      </c>
      <c r="BS436" s="10" t="s">
        <v>176</v>
      </c>
      <c r="BT436" s="10">
        <v>1.8914792176039099</v>
      </c>
      <c r="BU436" s="10" t="s">
        <v>176</v>
      </c>
      <c r="BV436" s="10">
        <v>1.8914792176039099</v>
      </c>
      <c r="BW436" s="10" t="s">
        <v>176</v>
      </c>
      <c r="BX436" s="12">
        <f>($T436*'Conversion Factors'!$B$3)/($BV436*'Conversion Factors'!$B$4)</f>
        <v>0.16823582360217954</v>
      </c>
      <c r="BY436" s="12">
        <f>($T436*'Conversion Factors'!$B$3)/($BR436*'Conversion Factors'!$B$4)</f>
        <v>0.16823582360217954</v>
      </c>
      <c r="BZ436" s="12">
        <f>($T436*'Conversion Factors'!$B$3)/($BT436*'Conversion Factors'!$B$4)</f>
        <v>0.16823582360217954</v>
      </c>
      <c r="CA436" s="12">
        <f>($U436*'Conversion Factors'!$B$3)/($BV436*'Conversion Factors'!$B$4)</f>
        <v>2.0028074238354709</v>
      </c>
      <c r="CB436" s="12">
        <f>($U436*'Conversion Factors'!$B$3)/($BR436*'Conversion Factors'!$B$4)</f>
        <v>2.0028074238354709</v>
      </c>
      <c r="CC436" s="12">
        <f>($U436*'Conversion Factors'!$B$3)/($BT436*'Conversion Factors'!$B$4)</f>
        <v>2.0028074238354709</v>
      </c>
      <c r="CD436" s="10" t="str">
        <f t="shared" si="52"/>
        <v>NO</v>
      </c>
      <c r="CE436" s="10" t="str">
        <f t="shared" si="53"/>
        <v>NO</v>
      </c>
      <c r="CF436" s="10" t="str">
        <f t="shared" si="56"/>
        <v>NO</v>
      </c>
      <c r="CG436" s="10" t="str">
        <f t="shared" si="57"/>
        <v>NO</v>
      </c>
      <c r="CH436" s="12">
        <f t="shared" si="54"/>
        <v>4.1725154663238978E-3</v>
      </c>
      <c r="CI436" s="10" t="str">
        <f t="shared" si="55"/>
        <v>NO</v>
      </c>
    </row>
    <row r="437" spans="1:87" x14ac:dyDescent="0.25">
      <c r="A437" s="2">
        <v>110070159157</v>
      </c>
      <c r="B437">
        <v>2018</v>
      </c>
      <c r="C437" t="s">
        <v>2749</v>
      </c>
      <c r="D437" t="s">
        <v>2750</v>
      </c>
      <c r="E437" t="s">
        <v>2531</v>
      </c>
      <c r="F437" t="s">
        <v>832</v>
      </c>
      <c r="G437">
        <v>80248</v>
      </c>
      <c r="H437">
        <v>39.753309999999999</v>
      </c>
      <c r="I437">
        <v>-104.99733999999999</v>
      </c>
      <c r="J437" t="e">
        <v>#N/A</v>
      </c>
      <c r="K437" s="2">
        <v>110070159157</v>
      </c>
      <c r="L437" t="s">
        <v>93</v>
      </c>
      <c r="M437">
        <v>7011</v>
      </c>
      <c r="N437" t="s">
        <v>1380</v>
      </c>
      <c r="O437" t="e">
        <v>#N/A</v>
      </c>
      <c r="P437" t="e">
        <v>#N/A</v>
      </c>
      <c r="Q437" t="e">
        <v>#N/A</v>
      </c>
      <c r="R437">
        <v>250</v>
      </c>
      <c r="S437">
        <v>5.4844699999999998E-4</v>
      </c>
      <c r="T437">
        <f t="shared" si="50"/>
        <v>2.1937879999999997E-6</v>
      </c>
      <c r="U437">
        <f t="shared" si="51"/>
        <v>2.6116523809523807E-5</v>
      </c>
      <c r="V437">
        <v>0</v>
      </c>
      <c r="W437" t="s">
        <v>95</v>
      </c>
      <c r="X437" t="s">
        <v>96</v>
      </c>
      <c r="Y437" t="s">
        <v>96</v>
      </c>
      <c r="Z437" t="s">
        <v>2751</v>
      </c>
      <c r="AA437" t="s">
        <v>836</v>
      </c>
      <c r="AB437" s="2">
        <v>10190003001175</v>
      </c>
      <c r="AC437" t="e">
        <v>#N/A</v>
      </c>
      <c r="AD437" t="s">
        <v>148</v>
      </c>
      <c r="AE437" t="s">
        <v>116</v>
      </c>
      <c r="AF437">
        <v>2015</v>
      </c>
      <c r="AG437" s="2">
        <v>110070159157</v>
      </c>
      <c r="AH437" s="2">
        <v>110070159157</v>
      </c>
      <c r="AL437">
        <v>2023</v>
      </c>
      <c r="AM437">
        <v>10190003001175</v>
      </c>
      <c r="AN437" t="s">
        <v>836</v>
      </c>
      <c r="AO437" t="s">
        <v>101</v>
      </c>
      <c r="AP437" t="s">
        <v>101</v>
      </c>
      <c r="AQ437" t="s">
        <v>101</v>
      </c>
      <c r="AR437" t="s">
        <v>102</v>
      </c>
      <c r="AS437" t="s">
        <v>101</v>
      </c>
      <c r="AT437" t="s">
        <v>101</v>
      </c>
      <c r="AU437">
        <v>230629</v>
      </c>
      <c r="AV437" t="s">
        <v>2533</v>
      </c>
      <c r="AW437">
        <v>4</v>
      </c>
      <c r="AX437">
        <v>22.734999999999999</v>
      </c>
      <c r="AY437">
        <v>6.5129999999999999</v>
      </c>
      <c r="AZ437">
        <v>17.245000000000001</v>
      </c>
      <c r="BA437">
        <v>25.655999999999999</v>
      </c>
      <c r="BB437">
        <v>32.256</v>
      </c>
      <c r="BC437">
        <v>33.360999999999997</v>
      </c>
      <c r="BD437">
        <v>25.661999999999999</v>
      </c>
      <c r="BE437">
        <v>15.321</v>
      </c>
      <c r="BF437">
        <v>36.182000000000002</v>
      </c>
      <c r="BG437">
        <v>10.746</v>
      </c>
      <c r="BH437">
        <v>4.4749999999999996</v>
      </c>
      <c r="BI437">
        <v>7.8079999999999998</v>
      </c>
      <c r="BJ437">
        <v>2.2530000000000001</v>
      </c>
      <c r="BK437" t="s">
        <v>66</v>
      </c>
      <c r="BL437">
        <v>2.2530000000000001</v>
      </c>
      <c r="BM437">
        <v>5.5085574572127101</v>
      </c>
      <c r="BN437">
        <v>3.1168465895741901</v>
      </c>
      <c r="BO437">
        <v>55.586797066014697</v>
      </c>
      <c r="BP437">
        <v>14.6285040360154</v>
      </c>
      <c r="BQ437">
        <v>-1</v>
      </c>
      <c r="BR437">
        <v>5.5085574572127101</v>
      </c>
      <c r="BS437" t="s">
        <v>104</v>
      </c>
      <c r="BT437">
        <v>14.6285040360154</v>
      </c>
      <c r="BU437" t="s">
        <v>105</v>
      </c>
      <c r="BV437">
        <v>3.1168465895741901</v>
      </c>
      <c r="BW437" t="s">
        <v>106</v>
      </c>
      <c r="BX437" s="8">
        <f>($T437*'Conversion Factors'!$B$3)/($BV437*'Conversion Factors'!$B$4)</f>
        <v>7.0384856519348454E-4</v>
      </c>
      <c r="BY437" s="8">
        <f>($T437*'Conversion Factors'!$B$3)/($BR437*'Conversion Factors'!$B$4)</f>
        <v>3.9825090634709298E-4</v>
      </c>
      <c r="BZ437" s="8">
        <f>($T437*'Conversion Factors'!$B$3)/($BT437*'Conversion Factors'!$B$4)</f>
        <v>1.4996666744589125E-4</v>
      </c>
      <c r="CA437" s="8">
        <f>($U437*'Conversion Factors'!$B$3)/($BV437*'Conversion Factors'!$B$4)</f>
        <v>8.3791495856367221E-3</v>
      </c>
      <c r="CB437" s="8">
        <f>($U437*'Conversion Factors'!$B$3)/($BR437*'Conversion Factors'!$B$4)</f>
        <v>4.7410822184177741E-3</v>
      </c>
      <c r="CC437" s="8">
        <f>($U437*'Conversion Factors'!$B$3)/($BT437*'Conversion Factors'!$B$4)</f>
        <v>1.7853174695939436E-3</v>
      </c>
      <c r="CD437" t="str">
        <f t="shared" si="52"/>
        <v>NO</v>
      </c>
      <c r="CE437" t="str">
        <f t="shared" si="53"/>
        <v>NO</v>
      </c>
      <c r="CF437" t="str">
        <f t="shared" si="56"/>
        <v>NO</v>
      </c>
      <c r="CG437" t="str">
        <f t="shared" si="57"/>
        <v>NO</v>
      </c>
      <c r="CH437" s="8">
        <f t="shared" si="54"/>
        <v>1.7456561636743172E-5</v>
      </c>
      <c r="CI437" t="str">
        <f t="shared" si="55"/>
        <v>NO</v>
      </c>
    </row>
    <row r="438" spans="1:87" x14ac:dyDescent="0.25">
      <c r="A438" s="2">
        <v>110070162955</v>
      </c>
      <c r="B438">
        <v>2024</v>
      </c>
      <c r="C438" t="s">
        <v>2752</v>
      </c>
      <c r="D438" t="s">
        <v>2753</v>
      </c>
      <c r="E438" t="s">
        <v>2531</v>
      </c>
      <c r="F438" t="s">
        <v>832</v>
      </c>
      <c r="G438">
        <v>80216</v>
      </c>
      <c r="H438">
        <v>39.781474000000003</v>
      </c>
      <c r="I438">
        <v>-104.97438</v>
      </c>
      <c r="J438" t="e">
        <v>#N/A</v>
      </c>
      <c r="K438" s="2">
        <v>110070162955</v>
      </c>
      <c r="L438" t="s">
        <v>93</v>
      </c>
      <c r="M438">
        <v>1629</v>
      </c>
      <c r="N438" t="s">
        <v>861</v>
      </c>
      <c r="O438" t="e">
        <v>#N/A</v>
      </c>
      <c r="P438" t="e">
        <v>#N/A</v>
      </c>
      <c r="Q438" t="e">
        <v>#N/A</v>
      </c>
      <c r="R438">
        <v>250</v>
      </c>
      <c r="S438">
        <v>1.1895275E-2</v>
      </c>
      <c r="T438">
        <f t="shared" si="50"/>
        <v>4.7581100000000004E-5</v>
      </c>
      <c r="U438">
        <f t="shared" si="51"/>
        <v>5.6644166666666663E-4</v>
      </c>
      <c r="V438">
        <v>0</v>
      </c>
      <c r="W438" t="s">
        <v>95</v>
      </c>
      <c r="X438" t="s">
        <v>96</v>
      </c>
      <c r="Y438" t="s">
        <v>96</v>
      </c>
      <c r="Z438" t="s">
        <v>2754</v>
      </c>
      <c r="AA438" t="s">
        <v>836</v>
      </c>
      <c r="AB438" s="2">
        <v>10190003001246</v>
      </c>
      <c r="AC438" t="e">
        <v>#N/A</v>
      </c>
      <c r="AD438" t="s">
        <v>115</v>
      </c>
      <c r="AE438" t="s">
        <v>116</v>
      </c>
      <c r="AF438">
        <v>2021</v>
      </c>
      <c r="AG438" s="2">
        <v>110070162955</v>
      </c>
      <c r="AH438" s="2">
        <v>110070162955</v>
      </c>
      <c r="AL438">
        <v>2023</v>
      </c>
      <c r="AM438">
        <v>10190003001246</v>
      </c>
      <c r="AN438" t="s">
        <v>836</v>
      </c>
      <c r="AO438" t="s">
        <v>101</v>
      </c>
      <c r="AP438" t="s">
        <v>101</v>
      </c>
      <c r="AQ438">
        <v>3.60258333333333E-3</v>
      </c>
      <c r="AR438" t="s">
        <v>102</v>
      </c>
      <c r="AS438">
        <v>3.60258333333333E-3</v>
      </c>
      <c r="AT438">
        <v>5.5740250108333297E-3</v>
      </c>
      <c r="AU438">
        <v>229757</v>
      </c>
      <c r="AV438" t="s">
        <v>2161</v>
      </c>
      <c r="AW438">
        <v>5</v>
      </c>
      <c r="AX438">
        <v>278.52300000000002</v>
      </c>
      <c r="AY438">
        <v>0.80300000000000005</v>
      </c>
      <c r="AZ438">
        <v>69.754000000000005</v>
      </c>
      <c r="BA438">
        <v>119.282</v>
      </c>
      <c r="BB438">
        <v>4.3630000000000004</v>
      </c>
      <c r="BC438">
        <v>252.64099999999999</v>
      </c>
      <c r="BD438">
        <v>584.83600000000001</v>
      </c>
      <c r="BE438">
        <v>474.99099999999999</v>
      </c>
      <c r="BF438">
        <v>259.68799999999999</v>
      </c>
      <c r="BG438">
        <v>133.279</v>
      </c>
      <c r="BH438">
        <v>112.11199999999999</v>
      </c>
      <c r="BI438">
        <v>100.03400000000001</v>
      </c>
      <c r="BJ438">
        <v>69.200999999999993</v>
      </c>
      <c r="BK438" t="s">
        <v>55</v>
      </c>
      <c r="BL438">
        <v>0.80300000000000005</v>
      </c>
      <c r="BM438">
        <v>1.9633251833740799</v>
      </c>
      <c r="BN438">
        <v>1.07126908904564</v>
      </c>
      <c r="BO438">
        <v>680.98533007335004</v>
      </c>
      <c r="BP438">
        <v>26.5384516503177</v>
      </c>
      <c r="BQ438">
        <v>1.36284230093725E-2</v>
      </c>
      <c r="BR438">
        <v>1.9633251833740799</v>
      </c>
      <c r="BS438" t="s">
        <v>104</v>
      </c>
      <c r="BT438">
        <v>26.5384516503177</v>
      </c>
      <c r="BU438" t="s">
        <v>105</v>
      </c>
      <c r="BV438">
        <v>1.07126908904564</v>
      </c>
      <c r="BW438" t="s">
        <v>106</v>
      </c>
      <c r="BX438" s="8">
        <f>($T438*'Conversion Factors'!$B$3)/($BV438*'Conversion Factors'!$B$4)</f>
        <v>4.4415637944326868E-2</v>
      </c>
      <c r="BY438" s="8">
        <f>($T438*'Conversion Factors'!$B$3)/($BR438*'Conversion Factors'!$B$4)</f>
        <v>2.4234956288916604E-2</v>
      </c>
      <c r="BZ438" s="8">
        <f>($T438*'Conversion Factors'!$B$3)/($BT438*'Conversion Factors'!$B$4)</f>
        <v>1.7929116825257739E-3</v>
      </c>
      <c r="CA438" s="8">
        <f>($U438*'Conversion Factors'!$B$3)/($BV438*'Conversion Factors'!$B$4)</f>
        <v>0.52875759457531968</v>
      </c>
      <c r="CB438" s="8">
        <f>($U438*'Conversion Factors'!$B$3)/($BR438*'Conversion Factors'!$B$4)</f>
        <v>0.2885113843918643</v>
      </c>
      <c r="CC438" s="8">
        <f>($U438*'Conversion Factors'!$B$3)/($BT438*'Conversion Factors'!$B$4)</f>
        <v>2.13441866967354E-2</v>
      </c>
      <c r="CD438" t="str">
        <f t="shared" si="52"/>
        <v>NO</v>
      </c>
      <c r="CE438" t="str">
        <f t="shared" si="53"/>
        <v>NO</v>
      </c>
      <c r="CF438" t="str">
        <f t="shared" si="56"/>
        <v>NO</v>
      </c>
      <c r="CG438" t="str">
        <f t="shared" si="57"/>
        <v>NO</v>
      </c>
      <c r="CH438" s="8">
        <f t="shared" si="54"/>
        <v>1.1015783220319161E-3</v>
      </c>
      <c r="CI438" t="str">
        <f t="shared" si="55"/>
        <v>NO</v>
      </c>
    </row>
    <row r="439" spans="1:87" x14ac:dyDescent="0.25">
      <c r="A439" s="2">
        <v>110070210457</v>
      </c>
      <c r="B439">
        <v>2024</v>
      </c>
      <c r="C439" t="s">
        <v>2755</v>
      </c>
      <c r="D439" t="s">
        <v>2756</v>
      </c>
      <c r="E439" t="s">
        <v>2757</v>
      </c>
      <c r="F439" t="s">
        <v>110</v>
      </c>
      <c r="G439">
        <v>80271164</v>
      </c>
      <c r="H439">
        <v>39.827696000000003</v>
      </c>
      <c r="I439">
        <v>-75.277782000000002</v>
      </c>
      <c r="J439" t="e">
        <v>#N/A</v>
      </c>
      <c r="K439" s="2">
        <v>110070210457</v>
      </c>
      <c r="L439" t="s">
        <v>162</v>
      </c>
      <c r="M439">
        <v>2869</v>
      </c>
      <c r="N439" t="s">
        <v>124</v>
      </c>
      <c r="O439" t="e">
        <v>#N/A</v>
      </c>
      <c r="P439" t="e">
        <v>#N/A</v>
      </c>
      <c r="Q439" t="e">
        <v>#N/A</v>
      </c>
      <c r="R439">
        <v>250</v>
      </c>
      <c r="S439">
        <v>7.9982579999999994E-3</v>
      </c>
      <c r="T439">
        <f t="shared" si="50"/>
        <v>3.1993031999999998E-5</v>
      </c>
      <c r="U439">
        <f t="shared" si="51"/>
        <v>3.8086942857142855E-4</v>
      </c>
      <c r="V439">
        <v>0</v>
      </c>
      <c r="W439" t="s">
        <v>95</v>
      </c>
      <c r="X439" t="s">
        <v>96</v>
      </c>
      <c r="Y439" t="s">
        <v>96</v>
      </c>
      <c r="Z439" t="s">
        <v>2758</v>
      </c>
      <c r="AA439" t="s">
        <v>136</v>
      </c>
      <c r="AB439" s="2">
        <v>2040202001793</v>
      </c>
      <c r="AC439" t="e">
        <v>#N/A</v>
      </c>
      <c r="AD439" t="s">
        <v>115</v>
      </c>
      <c r="AE439" t="s">
        <v>116</v>
      </c>
      <c r="AF439">
        <v>2021</v>
      </c>
      <c r="AG439" s="2">
        <v>110070210457</v>
      </c>
      <c r="AH439" s="2">
        <v>110070210457</v>
      </c>
      <c r="AL439">
        <v>2023</v>
      </c>
      <c r="AM439" s="1" t="s">
        <v>2759</v>
      </c>
      <c r="AN439" t="s">
        <v>136</v>
      </c>
      <c r="AO439">
        <v>0.432</v>
      </c>
      <c r="AP439">
        <v>0.185</v>
      </c>
      <c r="AQ439">
        <v>0.16364166666666699</v>
      </c>
      <c r="AR439" t="s">
        <v>102</v>
      </c>
      <c r="AS439">
        <v>0.185</v>
      </c>
      <c r="AT439">
        <v>0.28623755000000001</v>
      </c>
      <c r="AU439">
        <v>4495726</v>
      </c>
      <c r="AV439" t="s">
        <v>2760</v>
      </c>
      <c r="AW439">
        <v>1</v>
      </c>
      <c r="AX439">
        <v>4.4370000000000003</v>
      </c>
      <c r="AY439">
        <v>19.201000000000001</v>
      </c>
      <c r="AZ439">
        <v>37.838999999999999</v>
      </c>
      <c r="BA439">
        <v>30.771000000000001</v>
      </c>
      <c r="BB439">
        <v>7.298</v>
      </c>
      <c r="BC439">
        <v>5.1760000000000002</v>
      </c>
      <c r="BD439">
        <v>4.0220000000000002</v>
      </c>
      <c r="BE439">
        <v>2.7229999999999999</v>
      </c>
      <c r="BF439">
        <v>2.3980000000000001</v>
      </c>
      <c r="BG439">
        <v>3.1139999999999999</v>
      </c>
      <c r="BH439">
        <v>3.3119999999999998</v>
      </c>
      <c r="BI439">
        <v>2.6560000000000001</v>
      </c>
      <c r="BJ439">
        <v>6.8879999999999999</v>
      </c>
      <c r="BK439" t="s">
        <v>62</v>
      </c>
      <c r="BL439">
        <v>2.3980000000000001</v>
      </c>
      <c r="BM439">
        <v>5.8630806845965804</v>
      </c>
      <c r="BN439">
        <v>3.32473404920071</v>
      </c>
      <c r="BO439">
        <v>10.848410757946199</v>
      </c>
      <c r="BP439">
        <v>6.9989904274269001</v>
      </c>
      <c r="BQ439">
        <v>0.69984731051344795</v>
      </c>
      <c r="BR439">
        <v>5.8630806845965804</v>
      </c>
      <c r="BS439" t="s">
        <v>104</v>
      </c>
      <c r="BT439">
        <v>6.9989904274269001</v>
      </c>
      <c r="BU439" t="s">
        <v>105</v>
      </c>
      <c r="BV439">
        <v>3.32473404920071</v>
      </c>
      <c r="BW439" t="s">
        <v>106</v>
      </c>
      <c r="BX439" s="8">
        <f>($T439*'Conversion Factors'!$B$3)/($BV439*'Conversion Factors'!$B$4)</f>
        <v>9.6227341876236258E-3</v>
      </c>
      <c r="BY439" s="8">
        <f>($T439*'Conversion Factors'!$B$3)/($BR439*'Conversion Factors'!$B$4)</f>
        <v>5.4566931142618815E-3</v>
      </c>
      <c r="BZ439" s="8">
        <f>($T439*'Conversion Factors'!$B$3)/($BT439*'Conversion Factors'!$B$4)</f>
        <v>4.5710924070747555E-3</v>
      </c>
      <c r="CA439" s="8">
        <f>($U439*'Conversion Factors'!$B$3)/($BV439*'Conversion Factors'!$B$4)</f>
        <v>0.11455635937647174</v>
      </c>
      <c r="CB439" s="8">
        <f>($U439*'Conversion Factors'!$B$3)/($BR439*'Conversion Factors'!$B$4)</f>
        <v>6.4960632312641445E-2</v>
      </c>
      <c r="CC439" s="8">
        <f>($U439*'Conversion Factors'!$B$3)/($BT439*'Conversion Factors'!$B$4)</f>
        <v>5.4417766750889947E-2</v>
      </c>
      <c r="CD439" t="str">
        <f t="shared" si="52"/>
        <v>NO</v>
      </c>
      <c r="CE439" t="str">
        <f t="shared" si="53"/>
        <v>NO</v>
      </c>
      <c r="CF439" t="str">
        <f t="shared" si="56"/>
        <v>NO</v>
      </c>
      <c r="CG439" t="str">
        <f t="shared" si="57"/>
        <v>NO</v>
      </c>
      <c r="CH439" s="8">
        <f t="shared" si="54"/>
        <v>2.3865908203431611E-4</v>
      </c>
      <c r="CI439" t="str">
        <f t="shared" si="55"/>
        <v>NO</v>
      </c>
    </row>
    <row r="440" spans="1:87" x14ac:dyDescent="0.25">
      <c r="A440" s="2">
        <v>110070210646</v>
      </c>
      <c r="B440">
        <v>2016</v>
      </c>
      <c r="C440" t="s">
        <v>2761</v>
      </c>
      <c r="D440" t="s">
        <v>2762</v>
      </c>
      <c r="E440" t="s">
        <v>2763</v>
      </c>
      <c r="F440" t="s">
        <v>110</v>
      </c>
      <c r="G440">
        <v>7724</v>
      </c>
      <c r="H440">
        <v>40.298000000000002</v>
      </c>
      <c r="I440">
        <v>-74.055549999999997</v>
      </c>
      <c r="J440" t="e">
        <v>#N/A</v>
      </c>
      <c r="K440" s="2">
        <v>110070210646</v>
      </c>
      <c r="L440" t="s">
        <v>93</v>
      </c>
      <c r="M440">
        <v>3694</v>
      </c>
      <c r="N440" t="s">
        <v>2764</v>
      </c>
      <c r="O440" t="e">
        <v>#N/A</v>
      </c>
      <c r="P440" t="e">
        <v>#N/A</v>
      </c>
      <c r="Q440" t="e">
        <v>#N/A</v>
      </c>
      <c r="R440">
        <v>250</v>
      </c>
      <c r="S440">
        <v>2.1331503000000002E-2</v>
      </c>
      <c r="T440">
        <f t="shared" si="50"/>
        <v>8.5326012000000009E-5</v>
      </c>
      <c r="U440">
        <f t="shared" si="51"/>
        <v>1.0157858571428573E-3</v>
      </c>
      <c r="V440">
        <v>0</v>
      </c>
      <c r="W440" t="s">
        <v>95</v>
      </c>
      <c r="X440" t="s">
        <v>96</v>
      </c>
      <c r="Y440" t="s">
        <v>96</v>
      </c>
      <c r="Z440" t="s">
        <v>2765</v>
      </c>
      <c r="AA440" t="s">
        <v>2766</v>
      </c>
      <c r="AB440" s="2">
        <v>2030104000160</v>
      </c>
      <c r="AC440" t="e">
        <v>#N/A</v>
      </c>
      <c r="AD440" t="s">
        <v>148</v>
      </c>
      <c r="AE440" t="s">
        <v>116</v>
      </c>
      <c r="AF440">
        <v>2015</v>
      </c>
      <c r="AG440" s="2">
        <v>110070210646</v>
      </c>
      <c r="AH440" s="2">
        <v>110070210646</v>
      </c>
      <c r="AL440">
        <v>2023</v>
      </c>
      <c r="AM440" s="1" t="s">
        <v>2767</v>
      </c>
      <c r="AN440" t="s">
        <v>2766</v>
      </c>
      <c r="AO440" t="s">
        <v>101</v>
      </c>
      <c r="AP440" t="s">
        <v>101</v>
      </c>
      <c r="AQ440" t="s">
        <v>101</v>
      </c>
      <c r="AR440" t="s">
        <v>102</v>
      </c>
      <c r="AS440" t="s">
        <v>101</v>
      </c>
      <c r="AT440" t="s">
        <v>101</v>
      </c>
      <c r="AU440">
        <v>6262828</v>
      </c>
      <c r="AV440" t="s">
        <v>2768</v>
      </c>
      <c r="AW440">
        <v>1</v>
      </c>
      <c r="AX440">
        <v>1.9350000000000001</v>
      </c>
      <c r="AY440">
        <v>8.3130000000000006</v>
      </c>
      <c r="AZ440">
        <v>19.798999999999999</v>
      </c>
      <c r="BA440">
        <v>13.878</v>
      </c>
      <c r="BB440">
        <v>3.012</v>
      </c>
      <c r="BC440">
        <v>2.5680000000000001</v>
      </c>
      <c r="BD440">
        <v>1.9950000000000001</v>
      </c>
      <c r="BE440">
        <v>1.31</v>
      </c>
      <c r="BF440">
        <v>1.095</v>
      </c>
      <c r="BG440">
        <v>1.3819999999999999</v>
      </c>
      <c r="BH440">
        <v>1.645</v>
      </c>
      <c r="BI440">
        <v>3.0819999999999999</v>
      </c>
      <c r="BJ440">
        <v>3.343</v>
      </c>
      <c r="BK440" t="s">
        <v>62</v>
      </c>
      <c r="BL440">
        <v>1.095</v>
      </c>
      <c r="BM440">
        <v>2.6772616136919298</v>
      </c>
      <c r="BN440">
        <v>1.47685731158097</v>
      </c>
      <c r="BO440">
        <v>4.73105134474328</v>
      </c>
      <c r="BP440">
        <v>3.0201412561033099</v>
      </c>
      <c r="BQ440">
        <v>-1</v>
      </c>
      <c r="BR440">
        <v>2.6772616136919298</v>
      </c>
      <c r="BS440" t="s">
        <v>104</v>
      </c>
      <c r="BT440">
        <v>3.0201412561033099</v>
      </c>
      <c r="BU440" t="s">
        <v>105</v>
      </c>
      <c r="BV440">
        <v>1.47685731158097</v>
      </c>
      <c r="BW440" t="s">
        <v>106</v>
      </c>
      <c r="BX440" s="8">
        <f>($T440*'Conversion Factors'!$B$3)/($BV440*'Conversion Factors'!$B$4)</f>
        <v>5.7775393283362522E-2</v>
      </c>
      <c r="BY440" s="8">
        <f>($T440*'Conversion Factors'!$B$3)/($BR440*'Conversion Factors'!$B$4)</f>
        <v>3.1870629139726048E-2</v>
      </c>
      <c r="BZ440" s="8">
        <f>($T440*'Conversion Factors'!$B$3)/($BT440*'Conversion Factors'!$B$4)</f>
        <v>2.8252324896250236E-2</v>
      </c>
      <c r="CA440" s="8">
        <f>($U440*'Conversion Factors'!$B$3)/($BV440*'Conversion Factors'!$B$4)</f>
        <v>0.68780230099241102</v>
      </c>
      <c r="CB440" s="8">
        <f>($U440*'Conversion Factors'!$B$3)/($BR440*'Conversion Factors'!$B$4)</f>
        <v>0.37941225166340542</v>
      </c>
      <c r="CC440" s="8">
        <f>($U440*'Conversion Factors'!$B$3)/($BT440*'Conversion Factors'!$B$4)</f>
        <v>0.33633720114583621</v>
      </c>
      <c r="CD440" t="str">
        <f t="shared" si="52"/>
        <v>NO</v>
      </c>
      <c r="CE440" t="str">
        <f t="shared" si="53"/>
        <v>NO</v>
      </c>
      <c r="CF440" t="str">
        <f t="shared" si="56"/>
        <v>NO</v>
      </c>
      <c r="CG440" t="str">
        <f t="shared" si="57"/>
        <v>NO</v>
      </c>
      <c r="CH440" s="8">
        <f t="shared" si="54"/>
        <v>1.4329214604008563E-3</v>
      </c>
      <c r="CI440" t="str">
        <f t="shared" si="55"/>
        <v>NO</v>
      </c>
    </row>
    <row r="441" spans="1:87" x14ac:dyDescent="0.25">
      <c r="A441" s="2">
        <v>110070212009</v>
      </c>
      <c r="B441">
        <v>2024</v>
      </c>
      <c r="C441" t="s">
        <v>2769</v>
      </c>
      <c r="D441" t="s">
        <v>2770</v>
      </c>
      <c r="E441" t="s">
        <v>2771</v>
      </c>
      <c r="F441" t="s">
        <v>110</v>
      </c>
      <c r="G441">
        <v>7470</v>
      </c>
      <c r="H441">
        <v>40.936109999999999</v>
      </c>
      <c r="I441">
        <v>-74.273809999999997</v>
      </c>
      <c r="J441" t="e">
        <v>#N/A</v>
      </c>
      <c r="K441" s="2">
        <v>110070212009</v>
      </c>
      <c r="L441" t="s">
        <v>93</v>
      </c>
      <c r="M441" t="e">
        <v>#N/A</v>
      </c>
      <c r="N441" t="e">
        <v>#N/A</v>
      </c>
      <c r="O441" t="e">
        <v>#N/A</v>
      </c>
      <c r="P441" t="e">
        <v>#N/A</v>
      </c>
      <c r="Q441" t="e">
        <v>#N/A</v>
      </c>
      <c r="R441">
        <v>250</v>
      </c>
      <c r="S441">
        <v>1.379517E-3</v>
      </c>
      <c r="T441">
        <f t="shared" si="50"/>
        <v>5.5180679999999997E-6</v>
      </c>
      <c r="U441">
        <f t="shared" si="51"/>
        <v>6.5691285714285718E-5</v>
      </c>
      <c r="V441">
        <v>0</v>
      </c>
      <c r="W441" t="s">
        <v>95</v>
      </c>
      <c r="X441" t="s">
        <v>96</v>
      </c>
      <c r="Y441" t="s">
        <v>96</v>
      </c>
      <c r="Z441" t="s">
        <v>2772</v>
      </c>
      <c r="AA441" t="s">
        <v>2773</v>
      </c>
      <c r="AB441" s="2">
        <v>2030103000052</v>
      </c>
      <c r="AC441" t="e">
        <v>#N/A</v>
      </c>
      <c r="AD441" t="s">
        <v>115</v>
      </c>
      <c r="AE441" t="s">
        <v>116</v>
      </c>
      <c r="AF441">
        <v>2021</v>
      </c>
      <c r="AG441" s="2">
        <v>110070212009</v>
      </c>
      <c r="AH441" s="2">
        <v>110070212009</v>
      </c>
      <c r="AL441">
        <v>2023</v>
      </c>
      <c r="AM441" s="1" t="s">
        <v>2774</v>
      </c>
      <c r="AN441" t="s">
        <v>2773</v>
      </c>
      <c r="AO441">
        <v>2.5000000000000001E-2</v>
      </c>
      <c r="AP441">
        <v>8.5000000000000006E-3</v>
      </c>
      <c r="AQ441">
        <v>8.5311666666666695E-3</v>
      </c>
      <c r="AR441" t="s">
        <v>102</v>
      </c>
      <c r="AS441">
        <v>8.5000000000000006E-3</v>
      </c>
      <c r="AT441">
        <v>1.3151454999999999E-2</v>
      </c>
      <c r="AU441">
        <v>6249658</v>
      </c>
      <c r="AV441" t="s">
        <v>2775</v>
      </c>
      <c r="AW441">
        <v>5</v>
      </c>
      <c r="AX441">
        <v>546.58500000000004</v>
      </c>
      <c r="AY441">
        <v>600.26800000000003</v>
      </c>
      <c r="AZ441">
        <v>625.95000000000005</v>
      </c>
      <c r="BA441">
        <v>1018.215</v>
      </c>
      <c r="BB441">
        <v>1104.606</v>
      </c>
      <c r="BC441">
        <v>754.38300000000004</v>
      </c>
      <c r="BD441">
        <v>439.19900000000001</v>
      </c>
      <c r="BE441">
        <v>265.24099999999999</v>
      </c>
      <c r="BF441">
        <v>179.46299999999999</v>
      </c>
      <c r="BG441">
        <v>255.773</v>
      </c>
      <c r="BH441">
        <v>264.73599999999999</v>
      </c>
      <c r="BI441">
        <v>448.62700000000001</v>
      </c>
      <c r="BJ441">
        <v>599.59400000000005</v>
      </c>
      <c r="BK441" t="s">
        <v>62</v>
      </c>
      <c r="BL441">
        <v>179.46299999999999</v>
      </c>
      <c r="BM441">
        <v>438.78484107579499</v>
      </c>
      <c r="BN441">
        <v>289.63556043087601</v>
      </c>
      <c r="BO441">
        <v>1336.3936430317799</v>
      </c>
      <c r="BP441">
        <v>803.168412713576</v>
      </c>
      <c r="BQ441">
        <v>3.2155146699266501E-2</v>
      </c>
      <c r="BR441">
        <v>438.78484107579499</v>
      </c>
      <c r="BS441" t="s">
        <v>104</v>
      </c>
      <c r="BT441">
        <v>803.168412713576</v>
      </c>
      <c r="BU441" t="s">
        <v>105</v>
      </c>
      <c r="BV441">
        <v>289.63556043087601</v>
      </c>
      <c r="BW441" t="s">
        <v>106</v>
      </c>
      <c r="BX441" s="8">
        <f>($T441*'Conversion Factors'!$B$3)/($BV441*'Conversion Factors'!$B$4)</f>
        <v>1.9051762814590348E-5</v>
      </c>
      <c r="BY441" s="8">
        <f>($T441*'Conversion Factors'!$B$3)/($BR441*'Conversion Factors'!$B$4)</f>
        <v>1.2575794520318939E-5</v>
      </c>
      <c r="BZ441" s="8">
        <f>($T441*'Conversion Factors'!$B$3)/($BT441*'Conversion Factors'!$B$4)</f>
        <v>6.8703747715335507E-6</v>
      </c>
      <c r="CA441" s="8">
        <f>($U441*'Conversion Factors'!$B$3)/($BV441*'Conversion Factors'!$B$4)</f>
        <v>2.2680670017369468E-4</v>
      </c>
      <c r="CB441" s="8">
        <f>($U441*'Conversion Factors'!$B$3)/($BR441*'Conversion Factors'!$B$4)</f>
        <v>1.4971183952760647E-4</v>
      </c>
      <c r="CC441" s="8">
        <f>($U441*'Conversion Factors'!$B$3)/($BT441*'Conversion Factors'!$B$4)</f>
        <v>8.1790175851589923E-5</v>
      </c>
      <c r="CD441" t="str">
        <f t="shared" si="52"/>
        <v>NO</v>
      </c>
      <c r="CE441" t="str">
        <f t="shared" si="53"/>
        <v>NO</v>
      </c>
      <c r="CF441" t="str">
        <f t="shared" si="56"/>
        <v>NO</v>
      </c>
      <c r="CG441" t="str">
        <f t="shared" si="57"/>
        <v>NO</v>
      </c>
      <c r="CH441" s="8">
        <f t="shared" si="54"/>
        <v>4.7251395869519726E-7</v>
      </c>
      <c r="CI441" t="str">
        <f t="shared" si="55"/>
        <v>NO</v>
      </c>
    </row>
    <row r="442" spans="1:87" x14ac:dyDescent="0.25">
      <c r="A442" s="2">
        <v>110070212650</v>
      </c>
      <c r="B442">
        <v>2024</v>
      </c>
      <c r="C442" t="s">
        <v>2776</v>
      </c>
      <c r="D442" t="s">
        <v>2777</v>
      </c>
      <c r="E442" t="s">
        <v>2778</v>
      </c>
      <c r="F442" t="s">
        <v>110</v>
      </c>
      <c r="G442">
        <v>79621057</v>
      </c>
      <c r="H442">
        <v>40.792712999999999</v>
      </c>
      <c r="I442">
        <v>-74.434799999999996</v>
      </c>
      <c r="J442" t="e">
        <v>#N/A</v>
      </c>
      <c r="K442" s="2">
        <v>110070212650</v>
      </c>
      <c r="L442" t="s">
        <v>314</v>
      </c>
      <c r="M442">
        <v>8731</v>
      </c>
      <c r="N442" t="s">
        <v>2779</v>
      </c>
      <c r="O442" t="e">
        <v>#N/A</v>
      </c>
      <c r="P442" t="e">
        <v>#N/A</v>
      </c>
      <c r="Q442" t="e">
        <v>#N/A</v>
      </c>
      <c r="R442">
        <v>350</v>
      </c>
      <c r="S442">
        <v>3.8610745000000002E-2</v>
      </c>
      <c r="T442">
        <f t="shared" si="50"/>
        <v>1.1031641428571429E-4</v>
      </c>
      <c r="U442">
        <f t="shared" si="51"/>
        <v>1.8386069047619049E-3</v>
      </c>
      <c r="V442">
        <v>0</v>
      </c>
      <c r="W442" t="s">
        <v>95</v>
      </c>
      <c r="X442" t="s">
        <v>96</v>
      </c>
      <c r="Y442" t="s">
        <v>96</v>
      </c>
      <c r="Z442" t="s">
        <v>2780</v>
      </c>
      <c r="AA442" t="s">
        <v>2781</v>
      </c>
      <c r="AB442" s="2">
        <v>2030103000384</v>
      </c>
      <c r="AC442" t="e">
        <v>#N/A</v>
      </c>
      <c r="AD442" t="s">
        <v>115</v>
      </c>
      <c r="AE442" t="s">
        <v>116</v>
      </c>
      <c r="AF442">
        <v>2021</v>
      </c>
      <c r="AG442" s="2">
        <v>110070212650</v>
      </c>
      <c r="AH442" s="2">
        <v>110070212650</v>
      </c>
      <c r="AL442">
        <v>2023</v>
      </c>
      <c r="AM442" s="1" t="s">
        <v>2782</v>
      </c>
      <c r="AN442" t="s">
        <v>2781</v>
      </c>
      <c r="AO442">
        <v>9.9000000000000005E-2</v>
      </c>
      <c r="AP442">
        <v>5.5E-2</v>
      </c>
      <c r="AQ442">
        <v>2.6002999999999998E-2</v>
      </c>
      <c r="AR442" t="s">
        <v>102</v>
      </c>
      <c r="AS442">
        <v>5.5E-2</v>
      </c>
      <c r="AT442">
        <v>8.5097649999999997E-2</v>
      </c>
      <c r="AU442">
        <v>6250752</v>
      </c>
      <c r="AV442" t="s">
        <v>101</v>
      </c>
      <c r="AW442">
        <v>1</v>
      </c>
      <c r="AX442">
        <v>5.6879999999999997</v>
      </c>
      <c r="AY442">
        <v>13.207000000000001</v>
      </c>
      <c r="AZ442">
        <v>27.029</v>
      </c>
      <c r="BA442">
        <v>36.627000000000002</v>
      </c>
      <c r="BB442">
        <v>9.4770000000000003</v>
      </c>
      <c r="BC442">
        <v>7.5049999999999999</v>
      </c>
      <c r="BD442">
        <v>5.58</v>
      </c>
      <c r="BE442">
        <v>3.3010000000000002</v>
      </c>
      <c r="BF442">
        <v>2.6040000000000001</v>
      </c>
      <c r="BG442">
        <v>5.2350000000000003</v>
      </c>
      <c r="BH442">
        <v>12.587</v>
      </c>
      <c r="BI442">
        <v>9.4930000000000003</v>
      </c>
      <c r="BJ442">
        <v>9.3610000000000007</v>
      </c>
      <c r="BK442" t="s">
        <v>62</v>
      </c>
      <c r="BL442">
        <v>2.6040000000000001</v>
      </c>
      <c r="BM442">
        <v>6.3667481662591703</v>
      </c>
      <c r="BN442">
        <v>3.6208337411409999</v>
      </c>
      <c r="BO442">
        <v>13.9070904645477</v>
      </c>
      <c r="BP442">
        <v>8.2510744912752507</v>
      </c>
      <c r="BQ442">
        <v>0.20806271393643</v>
      </c>
      <c r="BR442">
        <v>6.3667481662591703</v>
      </c>
      <c r="BS442" t="s">
        <v>104</v>
      </c>
      <c r="BT442">
        <v>8.2510744912752507</v>
      </c>
      <c r="BU442" t="s">
        <v>105</v>
      </c>
      <c r="BV442">
        <v>3.6208337411409999</v>
      </c>
      <c r="BW442" t="s">
        <v>106</v>
      </c>
      <c r="BX442" s="8">
        <f>($T442*'Conversion Factors'!$B$3)/($BV442*'Conversion Factors'!$B$4)</f>
        <v>3.0467130548488344E-2</v>
      </c>
      <c r="BY442" s="8">
        <f>($T442*'Conversion Factors'!$B$3)/($BR442*'Conversion Factors'!$B$4)</f>
        <v>1.7326963687733152E-2</v>
      </c>
      <c r="BZ442" s="8">
        <f>($T442*'Conversion Factors'!$B$3)/($BT442*'Conversion Factors'!$B$4)</f>
        <v>1.3369945260143234E-2</v>
      </c>
      <c r="CA442" s="8">
        <f>($U442*'Conversion Factors'!$B$3)/($BV442*'Conversion Factors'!$B$4)</f>
        <v>0.50778550914147236</v>
      </c>
      <c r="CB442" s="8">
        <f>($U442*'Conversion Factors'!$B$3)/($BR442*'Conversion Factors'!$B$4)</f>
        <v>0.28878272812888589</v>
      </c>
      <c r="CC442" s="8">
        <f>($U442*'Conversion Factors'!$B$3)/($BT442*'Conversion Factors'!$B$4)</f>
        <v>0.22283242100238723</v>
      </c>
      <c r="CD442" t="str">
        <f t="shared" si="52"/>
        <v>NO</v>
      </c>
      <c r="CE442" t="str">
        <f t="shared" si="53"/>
        <v>NO</v>
      </c>
      <c r="CF442" t="str">
        <f t="shared" si="56"/>
        <v>NO</v>
      </c>
      <c r="CG442" t="str">
        <f t="shared" si="57"/>
        <v>NO</v>
      </c>
      <c r="CH442" s="8">
        <f t="shared" si="54"/>
        <v>1.0578864773780675E-3</v>
      </c>
      <c r="CI442" t="str">
        <f t="shared" si="55"/>
        <v>NO</v>
      </c>
    </row>
    <row r="443" spans="1:87" x14ac:dyDescent="0.25">
      <c r="A443" s="9">
        <v>110070212717</v>
      </c>
      <c r="B443" s="10">
        <v>2023</v>
      </c>
      <c r="C443" s="10" t="s">
        <v>2783</v>
      </c>
      <c r="D443" s="10" t="s">
        <v>2784</v>
      </c>
      <c r="E443" s="10" t="s">
        <v>2785</v>
      </c>
      <c r="F443" s="10" t="s">
        <v>110</v>
      </c>
      <c r="G443" s="11" t="s">
        <v>2786</v>
      </c>
      <c r="H443" s="10">
        <v>40.665252000000002</v>
      </c>
      <c r="I443" s="10">
        <v>-74.200059999999993</v>
      </c>
      <c r="J443" s="10" t="e">
        <v>#N/A</v>
      </c>
      <c r="K443" s="9">
        <v>110070212717</v>
      </c>
      <c r="L443" s="10" t="s">
        <v>93</v>
      </c>
      <c r="M443" s="10">
        <v>2851</v>
      </c>
      <c r="N443" s="10" t="s">
        <v>2787</v>
      </c>
      <c r="O443" s="10" t="e">
        <v>#N/A</v>
      </c>
      <c r="P443" s="10" t="e">
        <v>#N/A</v>
      </c>
      <c r="Q443" s="10" t="e">
        <v>#N/A</v>
      </c>
      <c r="R443" s="10">
        <v>250</v>
      </c>
      <c r="S443" s="10">
        <v>1.7257780000000001E-3</v>
      </c>
      <c r="T443" s="10">
        <f t="shared" si="50"/>
        <v>6.9031120000000004E-6</v>
      </c>
      <c r="U443" s="10">
        <f t="shared" si="51"/>
        <v>8.217990476190476E-5</v>
      </c>
      <c r="V443" s="10">
        <v>0</v>
      </c>
      <c r="W443" s="10" t="s">
        <v>95</v>
      </c>
      <c r="X443" s="10" t="s">
        <v>96</v>
      </c>
      <c r="Y443" s="10" t="s">
        <v>96</v>
      </c>
      <c r="Z443" s="10" t="s">
        <v>2788</v>
      </c>
      <c r="AA443" s="10" t="s">
        <v>2789</v>
      </c>
      <c r="AB443" s="14" t="s">
        <v>2790</v>
      </c>
      <c r="AC443" s="10" t="e">
        <v>#N/A</v>
      </c>
      <c r="AD443" s="10" t="s">
        <v>115</v>
      </c>
      <c r="AE443" s="10" t="s">
        <v>116</v>
      </c>
      <c r="AF443" s="10">
        <v>2021</v>
      </c>
      <c r="AG443" s="9">
        <v>110070212717</v>
      </c>
      <c r="AH443" s="9">
        <v>110070212717</v>
      </c>
      <c r="AI443" s="10"/>
      <c r="AJ443" s="10"/>
      <c r="AK443" s="10"/>
      <c r="AL443" s="10">
        <v>2023</v>
      </c>
      <c r="AM443" s="11" t="s">
        <v>2790</v>
      </c>
      <c r="AN443" s="10" t="s">
        <v>2791</v>
      </c>
      <c r="AO443" s="10">
        <v>1.4999999999999999E-2</v>
      </c>
      <c r="AP443" s="10">
        <v>5.0000000000000001E-3</v>
      </c>
      <c r="AQ443" s="10">
        <v>7.1475000000000002E-3</v>
      </c>
      <c r="AR443" s="10" t="s">
        <v>102</v>
      </c>
      <c r="AS443" s="10">
        <v>5.0000000000000001E-3</v>
      </c>
      <c r="AT443" s="10">
        <v>7.7361499999999998E-3</v>
      </c>
      <c r="AU443" s="10">
        <v>6261538</v>
      </c>
      <c r="AV443" s="10" t="s">
        <v>2792</v>
      </c>
      <c r="AW443" s="10">
        <v>2</v>
      </c>
      <c r="AX443" s="10">
        <v>35.100999999999999</v>
      </c>
      <c r="AY443" s="10">
        <v>41.42</v>
      </c>
      <c r="AZ443" s="10">
        <v>41.697000000000003</v>
      </c>
      <c r="BA443" s="10">
        <v>48.015999999999998</v>
      </c>
      <c r="BB443" s="10">
        <v>41.24</v>
      </c>
      <c r="BC443" s="10">
        <v>37.395000000000003</v>
      </c>
      <c r="BD443" s="10">
        <v>30.841999999999999</v>
      </c>
      <c r="BE443" s="10">
        <v>33</v>
      </c>
      <c r="BF443" s="10">
        <v>33.526000000000003</v>
      </c>
      <c r="BG443" s="10">
        <v>30.629000000000001</v>
      </c>
      <c r="BH443" s="10">
        <v>27.184000000000001</v>
      </c>
      <c r="BI443" s="10">
        <v>34.042000000000002</v>
      </c>
      <c r="BJ443" s="10">
        <v>37.180999999999997</v>
      </c>
      <c r="BK443" s="10" t="s">
        <v>64</v>
      </c>
      <c r="BL443" s="10">
        <v>27.184000000000001</v>
      </c>
      <c r="BM443" s="10">
        <v>66.464547677261606</v>
      </c>
      <c r="BN443" s="10">
        <v>41.052369869505902</v>
      </c>
      <c r="BO443" s="10">
        <v>85.821515892420507</v>
      </c>
      <c r="BP443" s="10">
        <v>74.550593965329298</v>
      </c>
      <c r="BQ443" s="10">
        <v>1.89147921760391E-2</v>
      </c>
      <c r="BR443" s="10">
        <v>66.464547677261606</v>
      </c>
      <c r="BS443" s="10" t="s">
        <v>104</v>
      </c>
      <c r="BT443" s="10">
        <v>74.550593965329298</v>
      </c>
      <c r="BU443" s="10" t="s">
        <v>105</v>
      </c>
      <c r="BV443" s="10">
        <v>41.052369869505902</v>
      </c>
      <c r="BW443" s="10" t="s">
        <v>106</v>
      </c>
      <c r="BX443" s="12">
        <f>($T443*'Conversion Factors'!$B$3)/($BV443*'Conversion Factors'!$B$4)</f>
        <v>1.6815380018116074E-4</v>
      </c>
      <c r="BY443" s="12">
        <f>($T443*'Conversion Factors'!$B$3)/($BR443*'Conversion Factors'!$B$4)</f>
        <v>1.0386156592113009E-4</v>
      </c>
      <c r="BZ443" s="12">
        <f>($T443*'Conversion Factors'!$B$3)/($BT443*'Conversion Factors'!$B$4)</f>
        <v>9.2596338041389442E-5</v>
      </c>
      <c r="CA443" s="12">
        <f>($U443*'Conversion Factors'!$B$3)/($BV443*'Conversion Factors'!$B$4)</f>
        <v>2.0018309545376278E-3</v>
      </c>
      <c r="CB443" s="12">
        <f>($U443*'Conversion Factors'!$B$3)/($BR443*'Conversion Factors'!$B$4)</f>
        <v>1.2364472133467867E-3</v>
      </c>
      <c r="CC443" s="12">
        <f>($U443*'Conversion Factors'!$B$3)/($BT443*'Conversion Factors'!$B$4)</f>
        <v>1.1023373576355886E-3</v>
      </c>
      <c r="CD443" s="10" t="str">
        <f t="shared" si="52"/>
        <v>NO</v>
      </c>
      <c r="CE443" s="10" t="str">
        <f t="shared" si="53"/>
        <v>NO</v>
      </c>
      <c r="CF443" s="10" t="str">
        <f t="shared" si="56"/>
        <v>NO</v>
      </c>
      <c r="CG443" s="10" t="str">
        <f t="shared" si="57"/>
        <v>NO</v>
      </c>
      <c r="CH443" s="8">
        <f t="shared" si="54"/>
        <v>4.1704811552867245E-6</v>
      </c>
      <c r="CI443" t="str">
        <f t="shared" si="55"/>
        <v>NO</v>
      </c>
    </row>
    <row r="444" spans="1:87" x14ac:dyDescent="0.25">
      <c r="A444" s="2">
        <v>110070213656</v>
      </c>
      <c r="B444">
        <v>2019</v>
      </c>
      <c r="C444" t="s">
        <v>2793</v>
      </c>
      <c r="D444" t="s">
        <v>2794</v>
      </c>
      <c r="E444" t="s">
        <v>2771</v>
      </c>
      <c r="F444" t="s">
        <v>110</v>
      </c>
      <c r="G444">
        <v>7470</v>
      </c>
      <c r="H444">
        <v>40.891950000000001</v>
      </c>
      <c r="I444">
        <v>-74.249369999999999</v>
      </c>
      <c r="J444" t="e">
        <v>#N/A</v>
      </c>
      <c r="K444" s="2">
        <v>110070213656</v>
      </c>
      <c r="L444" t="s">
        <v>93</v>
      </c>
      <c r="M444">
        <v>9999</v>
      </c>
      <c r="N444" t="s">
        <v>1416</v>
      </c>
      <c r="O444" t="e">
        <v>#N/A</v>
      </c>
      <c r="P444" t="e">
        <v>#N/A</v>
      </c>
      <c r="Q444" t="e">
        <v>#N/A</v>
      </c>
      <c r="R444">
        <v>250</v>
      </c>
      <c r="S444">
        <v>1.1314910000000001E-3</v>
      </c>
      <c r="T444">
        <f t="shared" si="50"/>
        <v>4.5259640000000002E-6</v>
      </c>
      <c r="U444">
        <f t="shared" si="51"/>
        <v>5.3880523809523811E-5</v>
      </c>
      <c r="V444">
        <v>0</v>
      </c>
      <c r="W444" t="s">
        <v>95</v>
      </c>
      <c r="X444" t="s">
        <v>96</v>
      </c>
      <c r="Y444" t="s">
        <v>96</v>
      </c>
      <c r="Z444" t="s">
        <v>2795</v>
      </c>
      <c r="AA444" t="s">
        <v>2796</v>
      </c>
      <c r="AB444" s="2">
        <v>2030103000043</v>
      </c>
      <c r="AC444" t="e">
        <v>#N/A</v>
      </c>
      <c r="AD444" t="s">
        <v>148</v>
      </c>
      <c r="AE444" t="s">
        <v>116</v>
      </c>
      <c r="AF444">
        <v>2015</v>
      </c>
      <c r="AG444" s="2">
        <v>110070213656</v>
      </c>
      <c r="AH444" s="2">
        <v>110070213656</v>
      </c>
      <c r="AL444">
        <v>2023</v>
      </c>
      <c r="AM444" s="1" t="s">
        <v>2797</v>
      </c>
      <c r="AN444" t="s">
        <v>2796</v>
      </c>
      <c r="AO444" t="s">
        <v>101</v>
      </c>
      <c r="AP444" t="s">
        <v>101</v>
      </c>
      <c r="AQ444">
        <v>0</v>
      </c>
      <c r="AR444" t="s">
        <v>102</v>
      </c>
      <c r="AS444">
        <v>0</v>
      </c>
      <c r="AT444">
        <v>0</v>
      </c>
      <c r="AU444">
        <v>6250676</v>
      </c>
      <c r="AV444" t="s">
        <v>2798</v>
      </c>
      <c r="AW444">
        <v>6</v>
      </c>
      <c r="AX444">
        <v>1151.4639999999999</v>
      </c>
      <c r="AY444">
        <v>1300.3630000000001</v>
      </c>
      <c r="AZ444">
        <v>1395.059</v>
      </c>
      <c r="BA444">
        <v>1988.38</v>
      </c>
      <c r="BB444">
        <v>2107.3449999999998</v>
      </c>
      <c r="BC444">
        <v>1463.354</v>
      </c>
      <c r="BD444">
        <v>922.63800000000003</v>
      </c>
      <c r="BE444">
        <v>653.11500000000001</v>
      </c>
      <c r="BF444">
        <v>477.28300000000002</v>
      </c>
      <c r="BG444">
        <v>618.17499999999995</v>
      </c>
      <c r="BH444">
        <v>605.50699999999995</v>
      </c>
      <c r="BI444">
        <v>942.02800000000002</v>
      </c>
      <c r="BJ444">
        <v>1366.002</v>
      </c>
      <c r="BK444" t="s">
        <v>62</v>
      </c>
      <c r="BL444">
        <v>477.28300000000002</v>
      </c>
      <c r="BM444">
        <v>1166.9511002444999</v>
      </c>
      <c r="BN444">
        <v>797.27091511341496</v>
      </c>
      <c r="BO444">
        <v>2815.3154034229801</v>
      </c>
      <c r="BP444">
        <v>1998.06759152218</v>
      </c>
      <c r="BQ444">
        <v>0</v>
      </c>
      <c r="BR444">
        <v>1166.9511002444999</v>
      </c>
      <c r="BS444" t="s">
        <v>104</v>
      </c>
      <c r="BT444">
        <v>1998.06759152218</v>
      </c>
      <c r="BU444" t="s">
        <v>105</v>
      </c>
      <c r="BV444">
        <v>797.27091511341496</v>
      </c>
      <c r="BW444" t="s">
        <v>106</v>
      </c>
      <c r="BX444" s="8">
        <f>($T444*'Conversion Factors'!$B$3)/($BV444*'Conversion Factors'!$B$4)</f>
        <v>5.6768206568229865E-6</v>
      </c>
      <c r="BY444" s="8">
        <f>($T444*'Conversion Factors'!$B$3)/($BR444*'Conversion Factors'!$B$4)</f>
        <v>3.878452146839502E-6</v>
      </c>
      <c r="BZ444" s="8">
        <f>($T444*'Conversion Factors'!$B$3)/($BT444*'Conversion Factors'!$B$4)</f>
        <v>2.2651706174524367E-6</v>
      </c>
      <c r="CA444" s="8">
        <f>($U444*'Conversion Factors'!$B$3)/($BV444*'Conversion Factors'!$B$4)</f>
        <v>6.758119829551174E-5</v>
      </c>
      <c r="CB444" s="8">
        <f>($U444*'Conversion Factors'!$B$3)/($BR444*'Conversion Factors'!$B$4)</f>
        <v>4.6172049367136929E-5</v>
      </c>
      <c r="CC444" s="8">
        <f>($U444*'Conversion Factors'!$B$3)/($BT444*'Conversion Factors'!$B$4)</f>
        <v>2.6966316874433772E-5</v>
      </c>
      <c r="CD444" t="str">
        <f t="shared" si="52"/>
        <v>NO</v>
      </c>
      <c r="CE444" t="str">
        <f t="shared" si="53"/>
        <v>NO</v>
      </c>
      <c r="CF444" t="str">
        <f t="shared" si="56"/>
        <v>NO</v>
      </c>
      <c r="CG444" t="str">
        <f t="shared" si="57"/>
        <v>NO</v>
      </c>
      <c r="CH444" s="8">
        <f t="shared" si="54"/>
        <v>1.4079416311564945E-7</v>
      </c>
      <c r="CI444" t="str">
        <f t="shared" si="55"/>
        <v>NO</v>
      </c>
    </row>
    <row r="445" spans="1:87" x14ac:dyDescent="0.25">
      <c r="A445" s="2">
        <v>110070214056</v>
      </c>
      <c r="B445">
        <v>2024</v>
      </c>
      <c r="C445" t="s">
        <v>2799</v>
      </c>
      <c r="D445" t="s">
        <v>2800</v>
      </c>
      <c r="E445" t="s">
        <v>2801</v>
      </c>
      <c r="F445" t="s">
        <v>110</v>
      </c>
      <c r="G445">
        <v>8533</v>
      </c>
      <c r="H445">
        <v>40.085931000000002</v>
      </c>
      <c r="I445">
        <v>-74.536839999999998</v>
      </c>
      <c r="J445" t="e">
        <v>#N/A</v>
      </c>
      <c r="K445" s="2">
        <v>110070214056</v>
      </c>
      <c r="L445" t="s">
        <v>352</v>
      </c>
      <c r="M445" t="e">
        <v>#N/A</v>
      </c>
      <c r="N445" t="e">
        <v>#N/A</v>
      </c>
      <c r="O445" t="e">
        <v>#N/A</v>
      </c>
      <c r="P445" t="e">
        <v>#N/A</v>
      </c>
      <c r="Q445" t="e">
        <v>#N/A</v>
      </c>
      <c r="R445">
        <v>365</v>
      </c>
      <c r="S445">
        <v>2.7302186999999999E-2</v>
      </c>
      <c r="T445">
        <f t="shared" si="50"/>
        <v>7.4800512328767113E-5</v>
      </c>
      <c r="U445">
        <f t="shared" si="51"/>
        <v>1.3001041428571428E-3</v>
      </c>
      <c r="V445">
        <v>0</v>
      </c>
      <c r="W445" t="s">
        <v>95</v>
      </c>
      <c r="X445" t="s">
        <v>96</v>
      </c>
      <c r="Y445" t="s">
        <v>96</v>
      </c>
      <c r="Z445" t="s">
        <v>2802</v>
      </c>
      <c r="AA445" t="s">
        <v>2570</v>
      </c>
      <c r="AB445" s="2" t="e">
        <v>#N/A</v>
      </c>
      <c r="AC445" t="e">
        <v>#N/A</v>
      </c>
      <c r="AD445" t="s">
        <v>115</v>
      </c>
      <c r="AE445" t="s">
        <v>352</v>
      </c>
      <c r="AF445">
        <v>2021</v>
      </c>
      <c r="AG445" s="2">
        <v>110070214056</v>
      </c>
      <c r="AH445" s="2" t="s">
        <v>101</v>
      </c>
      <c r="AI445" t="s">
        <v>101</v>
      </c>
      <c r="AJ445" t="s">
        <v>101</v>
      </c>
      <c r="AK445" t="s">
        <v>101</v>
      </c>
      <c r="AL445" t="s">
        <v>101</v>
      </c>
      <c r="AM445" t="s">
        <v>101</v>
      </c>
      <c r="AN445" t="s">
        <v>101</v>
      </c>
      <c r="AO445" t="s">
        <v>101</v>
      </c>
      <c r="AP445" t="s">
        <v>101</v>
      </c>
      <c r="AQ445" t="s">
        <v>101</v>
      </c>
      <c r="AR445" t="s">
        <v>101</v>
      </c>
      <c r="AS445" t="s">
        <v>101</v>
      </c>
      <c r="AT445" t="s">
        <v>101</v>
      </c>
      <c r="AU445" t="s">
        <v>101</v>
      </c>
      <c r="AV445" t="s">
        <v>101</v>
      </c>
      <c r="AW445" t="s">
        <v>101</v>
      </c>
      <c r="AX445" t="s">
        <v>101</v>
      </c>
      <c r="AY445" t="s">
        <v>101</v>
      </c>
      <c r="AZ445" t="s">
        <v>101</v>
      </c>
      <c r="BA445" t="s">
        <v>101</v>
      </c>
      <c r="BB445" t="s">
        <v>101</v>
      </c>
      <c r="BC445" t="s">
        <v>101</v>
      </c>
      <c r="BD445" t="s">
        <v>101</v>
      </c>
      <c r="BE445" t="s">
        <v>101</v>
      </c>
      <c r="BF445" t="s">
        <v>101</v>
      </c>
      <c r="BG445" t="s">
        <v>101</v>
      </c>
      <c r="BH445" t="s">
        <v>101</v>
      </c>
      <c r="BI445" t="s">
        <v>101</v>
      </c>
      <c r="BJ445" t="s">
        <v>101</v>
      </c>
      <c r="BK445" t="s">
        <v>101</v>
      </c>
      <c r="BL445" t="s">
        <v>101</v>
      </c>
      <c r="BM445" t="s">
        <v>101</v>
      </c>
      <c r="BN445" t="s">
        <v>101</v>
      </c>
      <c r="BO445" t="s">
        <v>101</v>
      </c>
      <c r="BP445" t="s">
        <v>101</v>
      </c>
      <c r="BQ445" t="s">
        <v>101</v>
      </c>
      <c r="BR445" t="s">
        <v>101</v>
      </c>
      <c r="BS445" t="s">
        <v>1216</v>
      </c>
      <c r="BT445" t="s">
        <v>101</v>
      </c>
      <c r="BU445" t="s">
        <v>101</v>
      </c>
      <c r="BV445" t="s">
        <v>101</v>
      </c>
      <c r="BW445" t="s">
        <v>1216</v>
      </c>
      <c r="BX445" t="s">
        <v>101</v>
      </c>
      <c r="BY445" t="s">
        <v>101</v>
      </c>
      <c r="BZ445" t="s">
        <v>101</v>
      </c>
      <c r="CA445" t="s">
        <v>101</v>
      </c>
      <c r="CB445" t="s">
        <v>101</v>
      </c>
      <c r="CC445" t="s">
        <v>101</v>
      </c>
      <c r="CD445" t="s">
        <v>101</v>
      </c>
      <c r="CE445" t="s">
        <v>101</v>
      </c>
      <c r="CF445" t="s">
        <v>101</v>
      </c>
      <c r="CG445" t="s">
        <v>101</v>
      </c>
      <c r="CH445" t="s">
        <v>101</v>
      </c>
      <c r="CI445" t="s">
        <v>101</v>
      </c>
    </row>
    <row r="446" spans="1:87" x14ac:dyDescent="0.25">
      <c r="A446" s="2">
        <v>110070215141</v>
      </c>
      <c r="B446">
        <v>2017</v>
      </c>
      <c r="C446" t="s">
        <v>2803</v>
      </c>
      <c r="D446" t="s">
        <v>2804</v>
      </c>
      <c r="E446" t="s">
        <v>2805</v>
      </c>
      <c r="F446" t="s">
        <v>110</v>
      </c>
      <c r="G446">
        <v>8832</v>
      </c>
      <c r="H446">
        <v>40.515906999999999</v>
      </c>
      <c r="I446">
        <v>-74.325175999999999</v>
      </c>
      <c r="J446" t="e">
        <v>#N/A</v>
      </c>
      <c r="K446" s="2">
        <v>110070215141</v>
      </c>
      <c r="L446" t="s">
        <v>93</v>
      </c>
      <c r="M446" t="e">
        <v>#N/A</v>
      </c>
      <c r="N446" t="e">
        <v>#N/A</v>
      </c>
      <c r="O446" t="e">
        <v>#N/A</v>
      </c>
      <c r="P446" t="e">
        <v>#N/A</v>
      </c>
      <c r="Q446" t="e">
        <v>#N/A</v>
      </c>
      <c r="R446">
        <v>250</v>
      </c>
      <c r="S446">
        <v>4.7552259E-2</v>
      </c>
      <c r="T446">
        <f t="shared" si="50"/>
        <v>1.9020903599999999E-4</v>
      </c>
      <c r="U446">
        <f t="shared" si="51"/>
        <v>2.2643932857142855E-3</v>
      </c>
      <c r="V446">
        <v>0</v>
      </c>
      <c r="W446" t="s">
        <v>95</v>
      </c>
      <c r="X446" t="s">
        <v>96</v>
      </c>
      <c r="Y446" t="s">
        <v>96</v>
      </c>
      <c r="Z446" t="s">
        <v>2806</v>
      </c>
      <c r="AA446" t="s">
        <v>2807</v>
      </c>
      <c r="AB446" s="2">
        <v>2030105000996</v>
      </c>
      <c r="AC446" t="e">
        <v>#N/A</v>
      </c>
      <c r="AD446" t="s">
        <v>148</v>
      </c>
      <c r="AE446" t="s">
        <v>116</v>
      </c>
      <c r="AF446">
        <v>2015</v>
      </c>
      <c r="AG446" s="2">
        <v>110070215141</v>
      </c>
      <c r="AH446" s="2">
        <v>110070215141</v>
      </c>
      <c r="AL446">
        <v>2023</v>
      </c>
      <c r="AM446" s="1" t="s">
        <v>2808</v>
      </c>
      <c r="AN446" t="s">
        <v>2807</v>
      </c>
      <c r="AO446">
        <v>9.3600000000000003E-2</v>
      </c>
      <c r="AP446">
        <v>5.7599999999999998E-2</v>
      </c>
      <c r="AQ446">
        <v>3.6121624999999997E-2</v>
      </c>
      <c r="AR446" t="s">
        <v>102</v>
      </c>
      <c r="AS446">
        <v>5.7599999999999998E-2</v>
      </c>
      <c r="AT446">
        <v>8.9120448000000005E-2</v>
      </c>
      <c r="AU446">
        <v>9513868</v>
      </c>
      <c r="AV446" t="s">
        <v>101</v>
      </c>
      <c r="AW446">
        <v>1</v>
      </c>
      <c r="AX446">
        <v>3.6309999999999998</v>
      </c>
      <c r="AY446">
        <v>13.548</v>
      </c>
      <c r="AZ446">
        <v>30.97</v>
      </c>
      <c r="BA446">
        <v>22.806000000000001</v>
      </c>
      <c r="BB446">
        <v>5.4740000000000002</v>
      </c>
      <c r="BC446">
        <v>4.4539999999999997</v>
      </c>
      <c r="BD446">
        <v>3.4750000000000001</v>
      </c>
      <c r="BE446">
        <v>2.238</v>
      </c>
      <c r="BF446">
        <v>1.738</v>
      </c>
      <c r="BG446">
        <v>2.355</v>
      </c>
      <c r="BH446">
        <v>4.1349999999999998</v>
      </c>
      <c r="BI446">
        <v>5.6829999999999998</v>
      </c>
      <c r="BJ446">
        <v>6.3179999999999996</v>
      </c>
      <c r="BK446" t="s">
        <v>62</v>
      </c>
      <c r="BL446">
        <v>1.738</v>
      </c>
      <c r="BM446">
        <v>4.2493887530562304</v>
      </c>
      <c r="BN446">
        <v>2.3825200568034601</v>
      </c>
      <c r="BO446">
        <v>8.87775061124694</v>
      </c>
      <c r="BP446">
        <v>5.2962549708072002</v>
      </c>
      <c r="BQ446">
        <v>0.21789840586797099</v>
      </c>
      <c r="BR446">
        <v>4.2493887530562304</v>
      </c>
      <c r="BS446" t="s">
        <v>104</v>
      </c>
      <c r="BT446">
        <v>5.2962549708072002</v>
      </c>
      <c r="BU446" t="s">
        <v>105</v>
      </c>
      <c r="BV446">
        <v>2.3825200568034601</v>
      </c>
      <c r="BW446" t="s">
        <v>106</v>
      </c>
      <c r="BX446" s="8">
        <f>($T446*'Conversion Factors'!$B$3)/($BV446*'Conversion Factors'!$B$4)</f>
        <v>7.9835229700100194E-2</v>
      </c>
      <c r="BY446" s="8">
        <f>($T446*'Conversion Factors'!$B$3)/($BR446*'Conversion Factors'!$B$4)</f>
        <v>4.4761505019562761E-2</v>
      </c>
      <c r="BZ446" s="8">
        <f>($T446*'Conversion Factors'!$B$3)/($BT446*'Conversion Factors'!$B$4)</f>
        <v>3.591387443550708E-2</v>
      </c>
      <c r="CA446" s="8">
        <f>($U446*'Conversion Factors'!$B$3)/($BV446*'Conversion Factors'!$B$4)</f>
        <v>0.95041940119166879</v>
      </c>
      <c r="CB446" s="8">
        <f>($U446*'Conversion Factors'!$B$3)/($BR446*'Conversion Factors'!$B$4)</f>
        <v>0.53287505975669958</v>
      </c>
      <c r="CC446" s="8">
        <f>($U446*'Conversion Factors'!$B$3)/($BT446*'Conversion Factors'!$B$4)</f>
        <v>0.4275461242322271</v>
      </c>
      <c r="CD446" t="str">
        <f t="shared" si="52"/>
        <v>NO</v>
      </c>
      <c r="CE446" t="str">
        <f t="shared" si="53"/>
        <v>NO</v>
      </c>
      <c r="CF446" t="str">
        <f t="shared" si="56"/>
        <v>NO</v>
      </c>
      <c r="CG446" t="str">
        <f t="shared" si="57"/>
        <v>NO</v>
      </c>
      <c r="CH446" s="8">
        <f t="shared" si="54"/>
        <v>1.9800404191493101E-3</v>
      </c>
      <c r="CI446" t="str">
        <f t="shared" si="55"/>
        <v>NO</v>
      </c>
    </row>
    <row r="447" spans="1:87" x14ac:dyDescent="0.25">
      <c r="A447" s="2">
        <v>110070217974</v>
      </c>
      <c r="B447">
        <v>2018</v>
      </c>
      <c r="C447" t="s">
        <v>2809</v>
      </c>
      <c r="D447" t="s">
        <v>2810</v>
      </c>
      <c r="E447" t="s">
        <v>2811</v>
      </c>
      <c r="F447" t="s">
        <v>110</v>
      </c>
      <c r="G447">
        <v>8844</v>
      </c>
      <c r="H447">
        <v>40.52516</v>
      </c>
      <c r="I447">
        <v>-74.601039999999998</v>
      </c>
      <c r="J447" t="e">
        <v>#N/A</v>
      </c>
      <c r="K447" s="2">
        <v>110070217974</v>
      </c>
      <c r="L447" t="s">
        <v>314</v>
      </c>
      <c r="M447">
        <v>2851</v>
      </c>
      <c r="N447" t="s">
        <v>2787</v>
      </c>
      <c r="O447" t="e">
        <v>#N/A</v>
      </c>
      <c r="P447" t="e">
        <v>#N/A</v>
      </c>
      <c r="Q447" t="e">
        <v>#N/A</v>
      </c>
      <c r="R447">
        <v>350</v>
      </c>
      <c r="S447">
        <v>2.4142249999999999E-3</v>
      </c>
      <c r="T447">
        <f t="shared" si="50"/>
        <v>6.8977857142857143E-6</v>
      </c>
      <c r="U447">
        <f t="shared" si="51"/>
        <v>1.1496309523809523E-4</v>
      </c>
      <c r="V447">
        <v>0</v>
      </c>
      <c r="W447" t="s">
        <v>95</v>
      </c>
      <c r="X447" t="s">
        <v>96</v>
      </c>
      <c r="Y447" t="s">
        <v>96</v>
      </c>
      <c r="Z447" t="s">
        <v>2812</v>
      </c>
      <c r="AA447" t="s">
        <v>2813</v>
      </c>
      <c r="AB447" s="2">
        <v>2030105000369</v>
      </c>
      <c r="AC447" t="e">
        <v>#N/A</v>
      </c>
      <c r="AD447" t="e">
        <v>#N/A</v>
      </c>
      <c r="AE447" t="e">
        <v>#N/A</v>
      </c>
      <c r="AF447">
        <v>2015</v>
      </c>
      <c r="AG447" s="2">
        <v>110070217974</v>
      </c>
      <c r="AH447" s="2">
        <v>110070217974</v>
      </c>
      <c r="AL447">
        <v>2023</v>
      </c>
      <c r="AM447" s="1" t="s">
        <v>2814</v>
      </c>
      <c r="AN447" t="s">
        <v>2813</v>
      </c>
      <c r="AO447">
        <v>0.02</v>
      </c>
      <c r="AP447">
        <v>0.02</v>
      </c>
      <c r="AQ447">
        <v>2.67164166666667E-3</v>
      </c>
      <c r="AR447" t="s">
        <v>102</v>
      </c>
      <c r="AS447">
        <v>0.02</v>
      </c>
      <c r="AT447">
        <v>3.0944599999999999E-2</v>
      </c>
      <c r="AU447">
        <v>9513538</v>
      </c>
      <c r="AV447" t="s">
        <v>2815</v>
      </c>
      <c r="AW447">
        <v>2</v>
      </c>
      <c r="AX447">
        <v>20.744</v>
      </c>
      <c r="AY447">
        <v>48.494999999999997</v>
      </c>
      <c r="AZ447">
        <v>85.341999999999999</v>
      </c>
      <c r="BA447">
        <v>103.205</v>
      </c>
      <c r="BB447">
        <v>32.929000000000002</v>
      </c>
      <c r="BC447">
        <v>23.582000000000001</v>
      </c>
      <c r="BD447">
        <v>16.606000000000002</v>
      </c>
      <c r="BE447">
        <v>10.096</v>
      </c>
      <c r="BF447">
        <v>8.0259999999999998</v>
      </c>
      <c r="BG447">
        <v>8.9600000000000009</v>
      </c>
      <c r="BH447">
        <v>26.742000000000001</v>
      </c>
      <c r="BI447">
        <v>27.263000000000002</v>
      </c>
      <c r="BJ447">
        <v>34.677999999999997</v>
      </c>
      <c r="BK447" t="s">
        <v>62</v>
      </c>
      <c r="BL447">
        <v>8.0259999999999998</v>
      </c>
      <c r="BM447">
        <v>19.623471882640601</v>
      </c>
      <c r="BN447">
        <v>11.6111321232147</v>
      </c>
      <c r="BO447">
        <v>50.718826405868001</v>
      </c>
      <c r="BP447">
        <v>28.950308767828101</v>
      </c>
      <c r="BQ447">
        <v>7.5659168704156496E-2</v>
      </c>
      <c r="BR447">
        <v>19.623471882640601</v>
      </c>
      <c r="BS447" t="s">
        <v>104</v>
      </c>
      <c r="BT447">
        <v>28.950308767828101</v>
      </c>
      <c r="BU447" t="s">
        <v>105</v>
      </c>
      <c r="BV447">
        <v>11.6111321232147</v>
      </c>
      <c r="BW447" t="s">
        <v>106</v>
      </c>
      <c r="BX447" s="8">
        <f>($T447*'Conversion Factors'!$B$3)/($BV447*'Conversion Factors'!$B$4)</f>
        <v>5.9406659411743643E-4</v>
      </c>
      <c r="BY447" s="8">
        <f>($T447*'Conversion Factors'!$B$3)/($BR447*'Conversion Factors'!$B$4)</f>
        <v>3.5150689722686959E-4</v>
      </c>
      <c r="BZ447" s="8">
        <f>($T447*'Conversion Factors'!$B$3)/($BT447*'Conversion Factors'!$B$4)</f>
        <v>2.38262941152154E-4</v>
      </c>
      <c r="CA447" s="8">
        <f>($U447*'Conversion Factors'!$B$3)/($BV447*'Conversion Factors'!$B$4)</f>
        <v>9.9011099019572727E-3</v>
      </c>
      <c r="CB447" s="8">
        <f>($U447*'Conversion Factors'!$B$3)/($BR447*'Conversion Factors'!$B$4)</f>
        <v>5.8584482871144932E-3</v>
      </c>
      <c r="CC447" s="8">
        <f>($U447*'Conversion Factors'!$B$3)/($BT447*'Conversion Factors'!$B$4)</f>
        <v>3.9710490192025666E-3</v>
      </c>
      <c r="CD447" t="str">
        <f t="shared" si="52"/>
        <v>NO</v>
      </c>
      <c r="CE447" t="str">
        <f t="shared" si="53"/>
        <v>NO</v>
      </c>
      <c r="CF447" t="str">
        <f t="shared" si="56"/>
        <v>NO</v>
      </c>
      <c r="CG447" t="str">
        <f t="shared" si="57"/>
        <v>NO</v>
      </c>
      <c r="CH447" s="8">
        <f t="shared" si="54"/>
        <v>2.0627312295744319E-5</v>
      </c>
      <c r="CI447" t="str">
        <f t="shared" si="55"/>
        <v>NO</v>
      </c>
    </row>
    <row r="448" spans="1:87" x14ac:dyDescent="0.25">
      <c r="A448" s="2">
        <v>110070218704</v>
      </c>
      <c r="B448">
        <v>2019</v>
      </c>
      <c r="C448" t="s">
        <v>2816</v>
      </c>
      <c r="D448" t="s">
        <v>2817</v>
      </c>
      <c r="E448" t="s">
        <v>2818</v>
      </c>
      <c r="F448" t="s">
        <v>110</v>
      </c>
      <c r="G448">
        <v>7041</v>
      </c>
      <c r="H448">
        <v>40.723140000000001</v>
      </c>
      <c r="I448">
        <v>-74.310130000000001</v>
      </c>
      <c r="J448" t="e">
        <v>#N/A</v>
      </c>
      <c r="K448" s="2">
        <v>110070218704</v>
      </c>
      <c r="L448" t="s">
        <v>93</v>
      </c>
      <c r="M448" t="e">
        <v>#N/A</v>
      </c>
      <c r="N448" t="e">
        <v>#N/A</v>
      </c>
      <c r="O448" t="e">
        <v>#N/A</v>
      </c>
      <c r="P448" t="e">
        <v>#N/A</v>
      </c>
      <c r="Q448" t="e">
        <v>#N/A</v>
      </c>
      <c r="R448">
        <v>250</v>
      </c>
      <c r="S448">
        <v>3.85449E-4</v>
      </c>
      <c r="T448">
        <f t="shared" si="50"/>
        <v>1.5417960000000001E-6</v>
      </c>
      <c r="U448">
        <f t="shared" si="51"/>
        <v>1.8354714285714287E-5</v>
      </c>
      <c r="V448">
        <v>0</v>
      </c>
      <c r="W448" t="s">
        <v>95</v>
      </c>
      <c r="X448" t="s">
        <v>96</v>
      </c>
      <c r="Y448" t="s">
        <v>96</v>
      </c>
      <c r="Z448" t="s">
        <v>2819</v>
      </c>
      <c r="AA448" t="s">
        <v>2820</v>
      </c>
      <c r="AB448" s="2">
        <v>2030104000062</v>
      </c>
      <c r="AC448" t="e">
        <v>#N/A</v>
      </c>
      <c r="AD448" t="s">
        <v>148</v>
      </c>
      <c r="AE448" t="s">
        <v>116</v>
      </c>
      <c r="AF448">
        <v>2015</v>
      </c>
      <c r="AG448" s="2">
        <v>110070218704</v>
      </c>
      <c r="AH448" s="2">
        <v>110070218704</v>
      </c>
      <c r="AL448">
        <v>2023</v>
      </c>
      <c r="AM448" s="1" t="s">
        <v>2821</v>
      </c>
      <c r="AN448" t="s">
        <v>2820</v>
      </c>
      <c r="AO448">
        <v>1.44E-2</v>
      </c>
      <c r="AP448">
        <v>6.6E-4</v>
      </c>
      <c r="AQ448">
        <v>9.7750000000000004E-5</v>
      </c>
      <c r="AR448" t="s">
        <v>102</v>
      </c>
      <c r="AS448">
        <v>6.6E-4</v>
      </c>
      <c r="AT448">
        <v>1.0211718E-3</v>
      </c>
      <c r="AU448">
        <v>6261512</v>
      </c>
      <c r="AV448" t="s">
        <v>489</v>
      </c>
      <c r="AW448">
        <v>2</v>
      </c>
      <c r="AX448">
        <v>12.077999999999999</v>
      </c>
      <c r="AY448">
        <v>26.018999999999998</v>
      </c>
      <c r="AZ448">
        <v>49.149000000000001</v>
      </c>
      <c r="BA448">
        <v>66.573999999999998</v>
      </c>
      <c r="BB448">
        <v>19.596</v>
      </c>
      <c r="BC448">
        <v>14.821999999999999</v>
      </c>
      <c r="BD448">
        <v>10.638999999999999</v>
      </c>
      <c r="BE448">
        <v>6.2169999999999996</v>
      </c>
      <c r="BF448">
        <v>4.9619999999999997</v>
      </c>
      <c r="BG448">
        <v>9.48</v>
      </c>
      <c r="BH448">
        <v>21.681999999999999</v>
      </c>
      <c r="BI448">
        <v>18.151</v>
      </c>
      <c r="BJ448">
        <v>19.7</v>
      </c>
      <c r="BK448" t="s">
        <v>62</v>
      </c>
      <c r="BL448">
        <v>4.9619999999999997</v>
      </c>
      <c r="BM448">
        <v>12.1320293398533</v>
      </c>
      <c r="BN448">
        <v>7.0579880570710998</v>
      </c>
      <c r="BO448">
        <v>29.530562347188301</v>
      </c>
      <c r="BP448">
        <v>17.029731438668001</v>
      </c>
      <c r="BQ448">
        <v>2.4967525672371601E-3</v>
      </c>
      <c r="BR448">
        <v>12.1320293398533</v>
      </c>
      <c r="BS448" t="s">
        <v>104</v>
      </c>
      <c r="BT448">
        <v>17.029731438668001</v>
      </c>
      <c r="BU448" t="s">
        <v>105</v>
      </c>
      <c r="BV448">
        <v>7.0579880570710998</v>
      </c>
      <c r="BW448" t="s">
        <v>106</v>
      </c>
      <c r="BX448" s="8">
        <f>($T448*'Conversion Factors'!$B$3)/($BV448*'Conversion Factors'!$B$4)</f>
        <v>2.1844695507175586E-4</v>
      </c>
      <c r="BY448" s="8">
        <f>($T448*'Conversion Factors'!$B$3)/($BR448*'Conversion Factors'!$B$4)</f>
        <v>1.270847569528416E-4</v>
      </c>
      <c r="BZ448" s="8">
        <f>($T448*'Conversion Factors'!$B$3)/($BT448*'Conversion Factors'!$B$4)</f>
        <v>9.0535544001543763E-5</v>
      </c>
      <c r="CA448" s="8">
        <f>($U448*'Conversion Factors'!$B$3)/($BV448*'Conversion Factors'!$B$4)</f>
        <v>2.6005589889494746E-3</v>
      </c>
      <c r="CB448" s="8">
        <f>($U448*'Conversion Factors'!$B$3)/($BR448*'Conversion Factors'!$B$4)</f>
        <v>1.5129137732481145E-3</v>
      </c>
      <c r="CC448" s="8">
        <f>($U448*'Conversion Factors'!$B$3)/($BT448*'Conversion Factors'!$B$4)</f>
        <v>1.0778040952564734E-3</v>
      </c>
      <c r="CD448" t="str">
        <f t="shared" si="52"/>
        <v>NO</v>
      </c>
      <c r="CE448" t="str">
        <f t="shared" si="53"/>
        <v>NO</v>
      </c>
      <c r="CF448" t="str">
        <f t="shared" si="56"/>
        <v>NO</v>
      </c>
      <c r="CG448" t="str">
        <f t="shared" si="57"/>
        <v>NO</v>
      </c>
      <c r="CH448" s="8">
        <f t="shared" si="54"/>
        <v>5.4178312269780719E-6</v>
      </c>
      <c r="CI448" t="str">
        <f t="shared" si="55"/>
        <v>NO</v>
      </c>
    </row>
    <row r="449" spans="1:87" x14ac:dyDescent="0.25">
      <c r="A449" s="2">
        <v>110070220480</v>
      </c>
      <c r="B449">
        <v>2018</v>
      </c>
      <c r="C449" t="s">
        <v>2822</v>
      </c>
      <c r="D449" t="s">
        <v>2823</v>
      </c>
      <c r="E449" t="s">
        <v>2824</v>
      </c>
      <c r="F449" t="s">
        <v>110</v>
      </c>
      <c r="G449" s="1" t="s">
        <v>2825</v>
      </c>
      <c r="H449">
        <v>40.650120999999999</v>
      </c>
      <c r="I449">
        <v>-74.095578000000003</v>
      </c>
      <c r="J449" t="e">
        <v>#N/A</v>
      </c>
      <c r="K449" s="2">
        <v>110070220480</v>
      </c>
      <c r="L449" t="s">
        <v>467</v>
      </c>
      <c r="M449">
        <v>4226</v>
      </c>
      <c r="N449" t="s">
        <v>1118</v>
      </c>
      <c r="O449" t="e">
        <v>#N/A</v>
      </c>
      <c r="P449" t="e">
        <v>#N/A</v>
      </c>
      <c r="Q449" t="e">
        <v>#N/A</v>
      </c>
      <c r="R449">
        <v>250</v>
      </c>
      <c r="S449">
        <v>3.1473629999999998E-3</v>
      </c>
      <c r="T449">
        <f t="shared" si="50"/>
        <v>1.2589451999999999E-5</v>
      </c>
      <c r="U449">
        <f t="shared" si="51"/>
        <v>1.4987442857142857E-4</v>
      </c>
      <c r="V449">
        <v>0</v>
      </c>
      <c r="W449" t="s">
        <v>95</v>
      </c>
      <c r="X449" t="s">
        <v>96</v>
      </c>
      <c r="Y449" t="s">
        <v>96</v>
      </c>
      <c r="Z449" t="s">
        <v>2826</v>
      </c>
      <c r="AA449" t="s">
        <v>2827</v>
      </c>
      <c r="AB449" s="3" t="s">
        <v>2828</v>
      </c>
      <c r="AC449" t="e">
        <v>#N/A</v>
      </c>
      <c r="AD449" t="s">
        <v>148</v>
      </c>
      <c r="AE449" t="s">
        <v>116</v>
      </c>
      <c r="AF449">
        <v>2015</v>
      </c>
      <c r="AG449" s="2">
        <v>110070220480</v>
      </c>
      <c r="AH449" s="2">
        <v>110070220480</v>
      </c>
      <c r="AL449">
        <v>2023</v>
      </c>
      <c r="AM449" s="1" t="s">
        <v>2828</v>
      </c>
      <c r="AN449" t="s">
        <v>2827</v>
      </c>
      <c r="AO449">
        <v>0.432</v>
      </c>
      <c r="AP449">
        <v>0.432</v>
      </c>
      <c r="AQ449">
        <v>0</v>
      </c>
      <c r="AR449" t="s">
        <v>102</v>
      </c>
      <c r="AS449">
        <v>0.432</v>
      </c>
      <c r="AT449">
        <v>0.66840336</v>
      </c>
      <c r="AU449">
        <v>6261748</v>
      </c>
      <c r="AV449" t="s">
        <v>101</v>
      </c>
      <c r="AW449">
        <v>-9</v>
      </c>
      <c r="AX449">
        <v>2E-3</v>
      </c>
      <c r="AY449">
        <v>2.8000000000000001E-2</v>
      </c>
      <c r="AZ449">
        <v>0.161</v>
      </c>
      <c r="BA449">
        <v>6.8000000000000005E-2</v>
      </c>
      <c r="BB449">
        <v>4.0000000000000001E-3</v>
      </c>
      <c r="BC449">
        <v>6.0000000000000001E-3</v>
      </c>
      <c r="BD449">
        <v>6.0000000000000001E-3</v>
      </c>
      <c r="BE449">
        <v>5.0000000000000001E-3</v>
      </c>
      <c r="BF449">
        <v>3.0000000000000001E-3</v>
      </c>
      <c r="BG449">
        <v>8.9999999999999993E-3</v>
      </c>
      <c r="BH449">
        <v>1.2999999999999999E-2</v>
      </c>
      <c r="BI449">
        <v>8.9999999999999993E-3</v>
      </c>
      <c r="BJ449">
        <v>4.0000000000000001E-3</v>
      </c>
      <c r="BK449" t="s">
        <v>101</v>
      </c>
      <c r="BL449" t="s">
        <v>101</v>
      </c>
      <c r="BM449" t="s">
        <v>101</v>
      </c>
      <c r="BN449" t="s">
        <v>101</v>
      </c>
      <c r="BO449" t="s">
        <v>101</v>
      </c>
      <c r="BP449" t="s">
        <v>101</v>
      </c>
      <c r="BQ449" t="s">
        <v>101</v>
      </c>
      <c r="BR449" t="s">
        <v>101</v>
      </c>
      <c r="BS449" t="s">
        <v>129</v>
      </c>
      <c r="BT449" t="s">
        <v>101</v>
      </c>
      <c r="BU449" t="s">
        <v>129</v>
      </c>
      <c r="BV449" t="s">
        <v>101</v>
      </c>
      <c r="BW449" t="s">
        <v>129</v>
      </c>
      <c r="BX449" t="s">
        <v>101</v>
      </c>
      <c r="BY449" t="s">
        <v>101</v>
      </c>
      <c r="BZ449" t="s">
        <v>101</v>
      </c>
      <c r="CA449" t="s">
        <v>101</v>
      </c>
      <c r="CB449" t="s">
        <v>101</v>
      </c>
      <c r="CC449" t="s">
        <v>101</v>
      </c>
      <c r="CD449" t="s">
        <v>101</v>
      </c>
      <c r="CE449" t="s">
        <v>101</v>
      </c>
      <c r="CF449" t="s">
        <v>101</v>
      </c>
      <c r="CG449" t="s">
        <v>101</v>
      </c>
      <c r="CH449" t="s">
        <v>101</v>
      </c>
      <c r="CI449" t="s">
        <v>101</v>
      </c>
    </row>
    <row r="450" spans="1:87" x14ac:dyDescent="0.25">
      <c r="A450" s="2">
        <v>110070227146</v>
      </c>
      <c r="B450">
        <v>2019</v>
      </c>
      <c r="C450" t="s">
        <v>2829</v>
      </c>
      <c r="D450" t="s">
        <v>2830</v>
      </c>
      <c r="E450" t="s">
        <v>511</v>
      </c>
      <c r="F450" t="s">
        <v>350</v>
      </c>
      <c r="G450">
        <v>70669</v>
      </c>
      <c r="H450">
        <v>30.214192000000001</v>
      </c>
      <c r="I450">
        <v>-93.308589999999995</v>
      </c>
      <c r="J450" t="e">
        <v>#N/A</v>
      </c>
      <c r="K450" s="2">
        <v>110070227146</v>
      </c>
      <c r="L450" t="s">
        <v>93</v>
      </c>
      <c r="M450">
        <v>2869</v>
      </c>
      <c r="N450" t="s">
        <v>124</v>
      </c>
      <c r="O450" t="e">
        <v>#N/A</v>
      </c>
      <c r="P450" t="e">
        <v>#N/A</v>
      </c>
      <c r="Q450" t="e">
        <v>#N/A</v>
      </c>
      <c r="R450">
        <v>250</v>
      </c>
      <c r="S450">
        <v>4.8832199550000004</v>
      </c>
      <c r="T450">
        <f t="shared" si="50"/>
        <v>1.9532879820000001E-2</v>
      </c>
      <c r="U450">
        <f t="shared" si="51"/>
        <v>0.23253428357142858</v>
      </c>
      <c r="V450">
        <v>0</v>
      </c>
      <c r="W450" t="s">
        <v>95</v>
      </c>
      <c r="X450" t="s">
        <v>96</v>
      </c>
      <c r="Y450" t="s">
        <v>96</v>
      </c>
      <c r="Z450" t="s">
        <v>2831</v>
      </c>
      <c r="AA450" t="e">
        <v>#N/A</v>
      </c>
      <c r="AB450" s="2">
        <v>8080206000066</v>
      </c>
      <c r="AC450" t="e">
        <v>#N/A</v>
      </c>
      <c r="AD450" t="s">
        <v>148</v>
      </c>
      <c r="AE450" t="s">
        <v>116</v>
      </c>
      <c r="AF450">
        <v>2015</v>
      </c>
      <c r="AG450" s="2">
        <v>110070227146</v>
      </c>
      <c r="AH450" s="2">
        <v>110070227146</v>
      </c>
      <c r="AL450">
        <v>2023</v>
      </c>
      <c r="AM450" s="1" t="s">
        <v>2832</v>
      </c>
      <c r="AO450" t="s">
        <v>101</v>
      </c>
      <c r="AP450" t="s">
        <v>101</v>
      </c>
      <c r="AQ450">
        <v>2.56782666666667</v>
      </c>
      <c r="AR450" t="s">
        <v>102</v>
      </c>
      <c r="AS450">
        <v>2.56782666666667</v>
      </c>
      <c r="AT450">
        <v>3.9730184534666702</v>
      </c>
      <c r="AU450">
        <v>3710242</v>
      </c>
      <c r="AV450" t="s">
        <v>1063</v>
      </c>
      <c r="AW450">
        <v>2</v>
      </c>
      <c r="AX450">
        <v>44.475999999999999</v>
      </c>
      <c r="AY450">
        <v>83.144000000000005</v>
      </c>
      <c r="AZ450">
        <v>69.558999999999997</v>
      </c>
      <c r="BA450">
        <v>52.99</v>
      </c>
      <c r="BB450">
        <v>43.534999999999997</v>
      </c>
      <c r="BC450">
        <v>42.23</v>
      </c>
      <c r="BD450">
        <v>33</v>
      </c>
      <c r="BE450">
        <v>16.276</v>
      </c>
      <c r="BF450">
        <v>13.028</v>
      </c>
      <c r="BG450">
        <v>20.64</v>
      </c>
      <c r="BH450">
        <v>48.478000000000002</v>
      </c>
      <c r="BI450">
        <v>86.603999999999999</v>
      </c>
      <c r="BJ450">
        <v>67.575999999999993</v>
      </c>
      <c r="BK450" t="s">
        <v>62</v>
      </c>
      <c r="BL450">
        <v>13.028</v>
      </c>
      <c r="BM450">
        <v>31.853300733496301</v>
      </c>
      <c r="BN450">
        <v>19.171605683212299</v>
      </c>
      <c r="BO450">
        <v>108.743276283619</v>
      </c>
      <c r="BP450">
        <v>54.770062491809099</v>
      </c>
      <c r="BQ450">
        <v>9.7139815488182606</v>
      </c>
      <c r="BR450">
        <v>31.853300733496301</v>
      </c>
      <c r="BS450" t="s">
        <v>104</v>
      </c>
      <c r="BT450">
        <v>54.770062491809099</v>
      </c>
      <c r="BU450" t="s">
        <v>105</v>
      </c>
      <c r="BV450">
        <v>19.171605683212299</v>
      </c>
      <c r="BW450" t="s">
        <v>106</v>
      </c>
      <c r="BX450" s="8">
        <f>($T450*'Conversion Factors'!$B$3)/($BV450*'Conversion Factors'!$B$4)</f>
        <v>1.0188442294692119</v>
      </c>
      <c r="BY450" s="8">
        <f>($T450*'Conversion Factors'!$B$3)/($BR450*'Conversion Factors'!$B$4)</f>
        <v>0.61321368179152658</v>
      </c>
      <c r="BZ450" s="8">
        <f>($T450*'Conversion Factors'!$B$3)/($BT450*'Conversion Factors'!$B$4)</f>
        <v>0.35663424380648018</v>
      </c>
      <c r="CA450" s="8">
        <f>($U450*'Conversion Factors'!$B$3)/($BV450*'Conversion Factors'!$B$4)</f>
        <v>12.129097969871571</v>
      </c>
      <c r="CB450" s="8">
        <f>($U450*'Conversion Factors'!$B$3)/($BR450*'Conversion Factors'!$B$4)</f>
        <v>7.3001628784705543</v>
      </c>
      <c r="CC450" s="8">
        <f>($U450*'Conversion Factors'!$B$3)/($BT450*'Conversion Factors'!$B$4)</f>
        <v>4.2456457596009542</v>
      </c>
      <c r="CD450" t="str">
        <f t="shared" si="52"/>
        <v>NO</v>
      </c>
      <c r="CE450" t="str">
        <f t="shared" si="53"/>
        <v>NO</v>
      </c>
      <c r="CF450" t="str">
        <f t="shared" si="56"/>
        <v>NO</v>
      </c>
      <c r="CG450" t="str">
        <f t="shared" si="57"/>
        <v>NO</v>
      </c>
      <c r="CH450" s="8">
        <f t="shared" si="54"/>
        <v>2.5268954103899108E-2</v>
      </c>
      <c r="CI450" t="str">
        <f t="shared" si="55"/>
        <v>NO</v>
      </c>
    </row>
    <row r="451" spans="1:87" x14ac:dyDescent="0.25">
      <c r="A451" s="2">
        <v>110070246981</v>
      </c>
      <c r="B451">
        <v>2019</v>
      </c>
      <c r="C451" t="s">
        <v>2833</v>
      </c>
      <c r="D451" t="s">
        <v>2834</v>
      </c>
      <c r="E451" t="s">
        <v>2835</v>
      </c>
      <c r="F451" t="s">
        <v>2836</v>
      </c>
      <c r="G451">
        <v>68601</v>
      </c>
      <c r="H451">
        <v>41.424084999999998</v>
      </c>
      <c r="I451">
        <v>-97.286036999999993</v>
      </c>
      <c r="J451" t="e">
        <v>#N/A</v>
      </c>
      <c r="K451" s="2">
        <v>110070246981</v>
      </c>
      <c r="L451" t="s">
        <v>93</v>
      </c>
      <c r="M451">
        <v>2899</v>
      </c>
      <c r="N451" t="s">
        <v>112</v>
      </c>
      <c r="O451" t="e">
        <v>#N/A</v>
      </c>
      <c r="P451" t="e">
        <v>#N/A</v>
      </c>
      <c r="Q451" t="e">
        <v>#N/A</v>
      </c>
      <c r="R451">
        <v>250</v>
      </c>
      <c r="S451">
        <v>0.27600000000000002</v>
      </c>
      <c r="T451">
        <f t="shared" ref="T451:T514" si="58">S451/R451</f>
        <v>1.1040000000000002E-3</v>
      </c>
      <c r="U451">
        <f t="shared" ref="U451:U514" si="59">S451/21</f>
        <v>1.3142857142857144E-2</v>
      </c>
      <c r="V451">
        <v>0</v>
      </c>
      <c r="W451" t="s">
        <v>95</v>
      </c>
      <c r="X451" t="s">
        <v>96</v>
      </c>
      <c r="Y451" t="s">
        <v>96</v>
      </c>
      <c r="Z451" t="s">
        <v>2837</v>
      </c>
      <c r="AA451" t="e">
        <v>#N/A</v>
      </c>
      <c r="AB451" s="2" t="e">
        <v>#N/A</v>
      </c>
      <c r="AC451" t="e">
        <v>#N/A</v>
      </c>
      <c r="AD451" t="s">
        <v>148</v>
      </c>
      <c r="AE451" t="s">
        <v>116</v>
      </c>
      <c r="AF451">
        <v>2015</v>
      </c>
      <c r="AG451" s="2">
        <v>110070246981</v>
      </c>
      <c r="AH451" s="2" t="s">
        <v>101</v>
      </c>
      <c r="AI451" t="s">
        <v>101</v>
      </c>
      <c r="AJ451" t="s">
        <v>101</v>
      </c>
      <c r="AK451" t="s">
        <v>101</v>
      </c>
      <c r="AL451" t="s">
        <v>101</v>
      </c>
      <c r="AM451" t="s">
        <v>101</v>
      </c>
      <c r="AN451" t="s">
        <v>101</v>
      </c>
      <c r="AO451" t="s">
        <v>101</v>
      </c>
      <c r="AP451" t="s">
        <v>101</v>
      </c>
      <c r="AQ451" t="s">
        <v>101</v>
      </c>
      <c r="AR451" t="s">
        <v>101</v>
      </c>
      <c r="AS451" t="s">
        <v>101</v>
      </c>
      <c r="AT451" t="s">
        <v>101</v>
      </c>
      <c r="AU451" t="s">
        <v>101</v>
      </c>
      <c r="AV451" t="s">
        <v>101</v>
      </c>
      <c r="AW451" t="s">
        <v>101</v>
      </c>
      <c r="AX451" t="s">
        <v>101</v>
      </c>
      <c r="AY451" t="s">
        <v>101</v>
      </c>
      <c r="AZ451" t="s">
        <v>101</v>
      </c>
      <c r="BA451" t="s">
        <v>101</v>
      </c>
      <c r="BB451" t="s">
        <v>101</v>
      </c>
      <c r="BC451" t="s">
        <v>101</v>
      </c>
      <c r="BD451" t="s">
        <v>101</v>
      </c>
      <c r="BE451" t="s">
        <v>101</v>
      </c>
      <c r="BF451" t="s">
        <v>101</v>
      </c>
      <c r="BG451" t="s">
        <v>101</v>
      </c>
      <c r="BH451" t="s">
        <v>101</v>
      </c>
      <c r="BI451" t="s">
        <v>101</v>
      </c>
      <c r="BJ451" t="s">
        <v>101</v>
      </c>
      <c r="BK451" t="s">
        <v>101</v>
      </c>
      <c r="BL451" t="s">
        <v>101</v>
      </c>
      <c r="BM451" t="s">
        <v>101</v>
      </c>
      <c r="BN451" t="s">
        <v>101</v>
      </c>
      <c r="BO451" t="s">
        <v>101</v>
      </c>
      <c r="BP451" t="s">
        <v>101</v>
      </c>
      <c r="BQ451" t="s">
        <v>101</v>
      </c>
      <c r="BR451" t="s">
        <v>101</v>
      </c>
      <c r="BS451" t="s">
        <v>1216</v>
      </c>
      <c r="BT451" t="s">
        <v>101</v>
      </c>
      <c r="BU451" t="s">
        <v>101</v>
      </c>
      <c r="BV451" t="s">
        <v>101</v>
      </c>
      <c r="BW451" t="s">
        <v>1216</v>
      </c>
      <c r="BX451" t="s">
        <v>101</v>
      </c>
      <c r="BY451" t="s">
        <v>101</v>
      </c>
      <c r="BZ451" t="s">
        <v>101</v>
      </c>
      <c r="CA451" t="s">
        <v>101</v>
      </c>
      <c r="CB451" t="s">
        <v>101</v>
      </c>
      <c r="CC451" t="s">
        <v>101</v>
      </c>
      <c r="CD451" t="s">
        <v>101</v>
      </c>
      <c r="CE451" t="s">
        <v>101</v>
      </c>
      <c r="CF451" t="s">
        <v>101</v>
      </c>
      <c r="CG451" t="s">
        <v>101</v>
      </c>
      <c r="CH451" t="s">
        <v>101</v>
      </c>
      <c r="CI451" t="s">
        <v>101</v>
      </c>
    </row>
    <row r="452" spans="1:87" x14ac:dyDescent="0.25">
      <c r="A452" s="2">
        <v>110070264880</v>
      </c>
      <c r="B452">
        <v>2018</v>
      </c>
      <c r="C452" t="s">
        <v>2838</v>
      </c>
      <c r="D452" t="s">
        <v>2839</v>
      </c>
      <c r="E452" t="s">
        <v>2840</v>
      </c>
      <c r="F452" t="s">
        <v>705</v>
      </c>
      <c r="G452">
        <v>2903</v>
      </c>
      <c r="H452">
        <v>41.815800000000003</v>
      </c>
      <c r="I452">
        <v>-71.400130000000004</v>
      </c>
      <c r="J452" t="e">
        <v>#N/A</v>
      </c>
      <c r="K452" s="2">
        <v>110070264880</v>
      </c>
      <c r="L452" t="s">
        <v>467</v>
      </c>
      <c r="M452">
        <v>4492</v>
      </c>
      <c r="N452" t="s">
        <v>2841</v>
      </c>
      <c r="O452" t="e">
        <v>#N/A</v>
      </c>
      <c r="P452" t="e">
        <v>#N/A</v>
      </c>
      <c r="Q452" t="e">
        <v>#N/A</v>
      </c>
      <c r="R452">
        <v>250</v>
      </c>
      <c r="S452">
        <v>1.7811034999999999E-2</v>
      </c>
      <c r="T452">
        <f t="shared" si="58"/>
        <v>7.1244139999999994E-5</v>
      </c>
      <c r="U452">
        <f t="shared" si="59"/>
        <v>8.4814452380952375E-4</v>
      </c>
      <c r="V452">
        <v>0</v>
      </c>
      <c r="W452" t="s">
        <v>95</v>
      </c>
      <c r="X452" t="s">
        <v>96</v>
      </c>
      <c r="Y452" t="s">
        <v>96</v>
      </c>
      <c r="Z452" t="s">
        <v>2842</v>
      </c>
      <c r="AA452" t="s">
        <v>2843</v>
      </c>
      <c r="AB452" s="2" t="e">
        <v>#N/A</v>
      </c>
      <c r="AC452" t="e">
        <v>#N/A</v>
      </c>
      <c r="AD452" t="e">
        <v>#N/A</v>
      </c>
      <c r="AE452" t="e">
        <v>#N/A</v>
      </c>
      <c r="AF452">
        <v>2015</v>
      </c>
      <c r="AG452" s="2">
        <v>110070264880</v>
      </c>
      <c r="AH452" s="2" t="s">
        <v>101</v>
      </c>
      <c r="AI452" t="s">
        <v>101</v>
      </c>
      <c r="AJ452" t="s">
        <v>101</v>
      </c>
      <c r="AK452" t="s">
        <v>101</v>
      </c>
      <c r="AL452" t="s">
        <v>101</v>
      </c>
      <c r="AM452" t="s">
        <v>101</v>
      </c>
      <c r="AN452" t="s">
        <v>101</v>
      </c>
      <c r="AO452" t="s">
        <v>101</v>
      </c>
      <c r="AP452" t="s">
        <v>101</v>
      </c>
      <c r="AQ452" t="s">
        <v>101</v>
      </c>
      <c r="AR452" t="s">
        <v>101</v>
      </c>
      <c r="AS452" t="s">
        <v>101</v>
      </c>
      <c r="AT452" t="s">
        <v>101</v>
      </c>
      <c r="AU452" t="s">
        <v>101</v>
      </c>
      <c r="AV452" t="s">
        <v>101</v>
      </c>
      <c r="AW452" t="s">
        <v>101</v>
      </c>
      <c r="AX452" t="s">
        <v>101</v>
      </c>
      <c r="AY452" t="s">
        <v>101</v>
      </c>
      <c r="AZ452" t="s">
        <v>101</v>
      </c>
      <c r="BA452" t="s">
        <v>101</v>
      </c>
      <c r="BB452" t="s">
        <v>101</v>
      </c>
      <c r="BC452" t="s">
        <v>101</v>
      </c>
      <c r="BD452" t="s">
        <v>101</v>
      </c>
      <c r="BE452" t="s">
        <v>101</v>
      </c>
      <c r="BF452" t="s">
        <v>101</v>
      </c>
      <c r="BG452" t="s">
        <v>101</v>
      </c>
      <c r="BH452" t="s">
        <v>101</v>
      </c>
      <c r="BI452" t="s">
        <v>101</v>
      </c>
      <c r="BJ452" t="s">
        <v>101</v>
      </c>
      <c r="BK452" t="s">
        <v>101</v>
      </c>
      <c r="BL452" t="s">
        <v>101</v>
      </c>
      <c r="BM452" t="s">
        <v>101</v>
      </c>
      <c r="BN452" t="s">
        <v>101</v>
      </c>
      <c r="BO452" t="s">
        <v>101</v>
      </c>
      <c r="BP452" t="s">
        <v>101</v>
      </c>
      <c r="BQ452" t="s">
        <v>101</v>
      </c>
      <c r="BR452" t="s">
        <v>101</v>
      </c>
      <c r="BS452" t="s">
        <v>1216</v>
      </c>
      <c r="BT452" t="s">
        <v>101</v>
      </c>
      <c r="BU452" t="s">
        <v>101</v>
      </c>
      <c r="BV452" t="s">
        <v>101</v>
      </c>
      <c r="BW452" t="s">
        <v>1216</v>
      </c>
      <c r="BX452" t="s">
        <v>101</v>
      </c>
      <c r="BY452" t="s">
        <v>101</v>
      </c>
      <c r="BZ452" t="s">
        <v>101</v>
      </c>
      <c r="CA452" t="s">
        <v>101</v>
      </c>
      <c r="CB452" t="s">
        <v>101</v>
      </c>
      <c r="CC452" t="s">
        <v>101</v>
      </c>
      <c r="CD452" t="s">
        <v>101</v>
      </c>
      <c r="CE452" t="s">
        <v>101</v>
      </c>
      <c r="CF452" t="s">
        <v>101</v>
      </c>
      <c r="CG452" t="s">
        <v>101</v>
      </c>
      <c r="CH452" t="s">
        <v>101</v>
      </c>
      <c r="CI452" t="s">
        <v>101</v>
      </c>
    </row>
    <row r="453" spans="1:87" x14ac:dyDescent="0.25">
      <c r="A453" s="2">
        <v>110070381611</v>
      </c>
      <c r="B453">
        <v>2024</v>
      </c>
      <c r="C453" t="s">
        <v>2844</v>
      </c>
      <c r="D453" t="s">
        <v>2845</v>
      </c>
      <c r="E453" t="s">
        <v>2846</v>
      </c>
      <c r="F453" t="s">
        <v>840</v>
      </c>
      <c r="G453">
        <v>30340</v>
      </c>
      <c r="H453">
        <v>33.904722</v>
      </c>
      <c r="I453">
        <v>-84.238889</v>
      </c>
      <c r="J453" t="e">
        <v>#N/A</v>
      </c>
      <c r="K453" s="2">
        <v>110070381611</v>
      </c>
      <c r="L453" t="s">
        <v>467</v>
      </c>
      <c r="M453" t="e">
        <v>#N/A</v>
      </c>
      <c r="N453" t="e">
        <v>#N/A</v>
      </c>
      <c r="O453" t="e">
        <v>#N/A</v>
      </c>
      <c r="P453" t="e">
        <v>#N/A</v>
      </c>
      <c r="Q453" t="e">
        <v>#N/A</v>
      </c>
      <c r="R453">
        <v>250</v>
      </c>
      <c r="S453">
        <v>0.20919997800000001</v>
      </c>
      <c r="T453">
        <f t="shared" si="58"/>
        <v>8.3679991199999998E-4</v>
      </c>
      <c r="U453">
        <f t="shared" si="59"/>
        <v>9.961903714285715E-3</v>
      </c>
      <c r="V453">
        <v>0</v>
      </c>
      <c r="W453" t="s">
        <v>95</v>
      </c>
      <c r="X453" t="s">
        <v>96</v>
      </c>
      <c r="Y453" t="s">
        <v>96</v>
      </c>
      <c r="Z453" t="s">
        <v>2847</v>
      </c>
      <c r="AA453" t="s">
        <v>2848</v>
      </c>
      <c r="AB453" s="2" t="e">
        <v>#N/A</v>
      </c>
      <c r="AC453" t="e">
        <v>#N/A</v>
      </c>
      <c r="AD453" t="e">
        <v>#N/A</v>
      </c>
      <c r="AE453" t="s">
        <v>116</v>
      </c>
      <c r="AF453">
        <v>2021</v>
      </c>
      <c r="AG453" s="2">
        <v>110070381611</v>
      </c>
      <c r="AH453" s="2" t="s">
        <v>101</v>
      </c>
      <c r="AI453" t="s">
        <v>101</v>
      </c>
      <c r="AJ453" t="s">
        <v>101</v>
      </c>
      <c r="AK453" t="s">
        <v>101</v>
      </c>
      <c r="AL453" t="s">
        <v>101</v>
      </c>
      <c r="AM453" t="s">
        <v>101</v>
      </c>
      <c r="AN453" t="s">
        <v>101</v>
      </c>
      <c r="AO453" t="s">
        <v>101</v>
      </c>
      <c r="AP453" t="s">
        <v>101</v>
      </c>
      <c r="AQ453" t="s">
        <v>101</v>
      </c>
      <c r="AR453" t="s">
        <v>101</v>
      </c>
      <c r="AS453" t="s">
        <v>101</v>
      </c>
      <c r="AT453" t="s">
        <v>101</v>
      </c>
      <c r="AU453" t="s">
        <v>101</v>
      </c>
      <c r="AV453" t="s">
        <v>101</v>
      </c>
      <c r="AW453" t="s">
        <v>101</v>
      </c>
      <c r="AX453" t="s">
        <v>101</v>
      </c>
      <c r="AY453" t="s">
        <v>101</v>
      </c>
      <c r="AZ453" t="s">
        <v>101</v>
      </c>
      <c r="BA453" t="s">
        <v>101</v>
      </c>
      <c r="BB453" t="s">
        <v>101</v>
      </c>
      <c r="BC453" t="s">
        <v>101</v>
      </c>
      <c r="BD453" t="s">
        <v>101</v>
      </c>
      <c r="BE453" t="s">
        <v>101</v>
      </c>
      <c r="BF453" t="s">
        <v>101</v>
      </c>
      <c r="BG453" t="s">
        <v>101</v>
      </c>
      <c r="BH453" t="s">
        <v>101</v>
      </c>
      <c r="BI453" t="s">
        <v>101</v>
      </c>
      <c r="BJ453" t="s">
        <v>101</v>
      </c>
      <c r="BK453" t="s">
        <v>101</v>
      </c>
      <c r="BL453" t="s">
        <v>101</v>
      </c>
      <c r="BM453" t="s">
        <v>101</v>
      </c>
      <c r="BN453" t="s">
        <v>101</v>
      </c>
      <c r="BO453" t="s">
        <v>101</v>
      </c>
      <c r="BP453" t="s">
        <v>101</v>
      </c>
      <c r="BQ453" t="s">
        <v>101</v>
      </c>
      <c r="BR453" t="s">
        <v>101</v>
      </c>
      <c r="BS453" t="s">
        <v>1216</v>
      </c>
      <c r="BT453" t="s">
        <v>101</v>
      </c>
      <c r="BU453" t="s">
        <v>101</v>
      </c>
      <c r="BV453" t="s">
        <v>101</v>
      </c>
      <c r="BW453" t="s">
        <v>1216</v>
      </c>
      <c r="BX453" t="s">
        <v>101</v>
      </c>
      <c r="BY453" t="s">
        <v>101</v>
      </c>
      <c r="BZ453" t="s">
        <v>101</v>
      </c>
      <c r="CA453" t="s">
        <v>101</v>
      </c>
      <c r="CB453" t="s">
        <v>101</v>
      </c>
      <c r="CC453" t="s">
        <v>101</v>
      </c>
      <c r="CD453" t="s">
        <v>101</v>
      </c>
      <c r="CE453" t="s">
        <v>101</v>
      </c>
      <c r="CF453" t="s">
        <v>101</v>
      </c>
      <c r="CG453" t="s">
        <v>101</v>
      </c>
      <c r="CH453" t="s">
        <v>101</v>
      </c>
      <c r="CI453" t="s">
        <v>101</v>
      </c>
    </row>
    <row r="454" spans="1:87" x14ac:dyDescent="0.25">
      <c r="A454" s="2">
        <v>110070544905</v>
      </c>
      <c r="B454">
        <v>2018</v>
      </c>
      <c r="C454" t="s">
        <v>2849</v>
      </c>
      <c r="D454" t="s">
        <v>2850</v>
      </c>
      <c r="E454" t="s">
        <v>2023</v>
      </c>
      <c r="F454" t="s">
        <v>1247</v>
      </c>
      <c r="G454">
        <v>22801</v>
      </c>
      <c r="H454">
        <v>38.400409000000003</v>
      </c>
      <c r="I454">
        <v>-78.895222000000004</v>
      </c>
      <c r="J454" t="e">
        <v>#N/A</v>
      </c>
      <c r="K454" s="2">
        <v>110070544905</v>
      </c>
      <c r="L454" t="s">
        <v>848</v>
      </c>
      <c r="M454">
        <v>4953</v>
      </c>
      <c r="N454" t="s">
        <v>380</v>
      </c>
      <c r="O454" t="e">
        <v>#N/A</v>
      </c>
      <c r="P454" t="e">
        <v>#N/A</v>
      </c>
      <c r="Q454" t="e">
        <v>#N/A</v>
      </c>
      <c r="R454">
        <v>250</v>
      </c>
      <c r="S454">
        <v>0.121186957</v>
      </c>
      <c r="T454">
        <f t="shared" si="58"/>
        <v>4.84747828E-4</v>
      </c>
      <c r="U454">
        <f t="shared" si="59"/>
        <v>5.7708074761904761E-3</v>
      </c>
      <c r="V454">
        <v>0</v>
      </c>
      <c r="W454" t="s">
        <v>95</v>
      </c>
      <c r="X454" t="s">
        <v>96</v>
      </c>
      <c r="Y454" t="s">
        <v>96</v>
      </c>
      <c r="Z454" t="s">
        <v>2851</v>
      </c>
      <c r="AA454" t="s">
        <v>2025</v>
      </c>
      <c r="AB454" s="2" t="e">
        <v>#N/A</v>
      </c>
      <c r="AC454" t="e">
        <v>#N/A</v>
      </c>
      <c r="AD454" t="s">
        <v>148</v>
      </c>
      <c r="AE454" t="s">
        <v>116</v>
      </c>
      <c r="AF454">
        <v>2015</v>
      </c>
      <c r="AG454" s="2">
        <v>110070544905</v>
      </c>
      <c r="AH454" s="2" t="s">
        <v>101</v>
      </c>
      <c r="AI454" t="s">
        <v>101</v>
      </c>
      <c r="AJ454" t="s">
        <v>101</v>
      </c>
      <c r="AK454" t="s">
        <v>101</v>
      </c>
      <c r="AL454" t="s">
        <v>101</v>
      </c>
      <c r="AM454" t="s">
        <v>101</v>
      </c>
      <c r="AN454" t="s">
        <v>101</v>
      </c>
      <c r="AO454" t="s">
        <v>101</v>
      </c>
      <c r="AP454" t="s">
        <v>101</v>
      </c>
      <c r="AQ454" t="s">
        <v>101</v>
      </c>
      <c r="AR454" t="s">
        <v>101</v>
      </c>
      <c r="AS454" t="s">
        <v>101</v>
      </c>
      <c r="AT454" t="s">
        <v>101</v>
      </c>
      <c r="AU454" t="s">
        <v>101</v>
      </c>
      <c r="AV454" t="s">
        <v>101</v>
      </c>
      <c r="AW454" t="s">
        <v>101</v>
      </c>
      <c r="AX454" t="s">
        <v>101</v>
      </c>
      <c r="AY454" t="s">
        <v>101</v>
      </c>
      <c r="AZ454" t="s">
        <v>101</v>
      </c>
      <c r="BA454" t="s">
        <v>101</v>
      </c>
      <c r="BB454" t="s">
        <v>101</v>
      </c>
      <c r="BC454" t="s">
        <v>101</v>
      </c>
      <c r="BD454" t="s">
        <v>101</v>
      </c>
      <c r="BE454" t="s">
        <v>101</v>
      </c>
      <c r="BF454" t="s">
        <v>101</v>
      </c>
      <c r="BG454" t="s">
        <v>101</v>
      </c>
      <c r="BH454" t="s">
        <v>101</v>
      </c>
      <c r="BI454" t="s">
        <v>101</v>
      </c>
      <c r="BJ454" t="s">
        <v>101</v>
      </c>
      <c r="BK454" t="s">
        <v>101</v>
      </c>
      <c r="BL454" t="s">
        <v>101</v>
      </c>
      <c r="BM454" t="s">
        <v>101</v>
      </c>
      <c r="BN454" t="s">
        <v>101</v>
      </c>
      <c r="BO454" t="s">
        <v>101</v>
      </c>
      <c r="BP454" t="s">
        <v>101</v>
      </c>
      <c r="BQ454" t="s">
        <v>101</v>
      </c>
      <c r="BR454" t="s">
        <v>101</v>
      </c>
      <c r="BS454" t="s">
        <v>1216</v>
      </c>
      <c r="BT454" t="s">
        <v>101</v>
      </c>
      <c r="BU454" t="s">
        <v>101</v>
      </c>
      <c r="BV454" t="s">
        <v>101</v>
      </c>
      <c r="BW454" t="s">
        <v>1216</v>
      </c>
      <c r="BX454" t="s">
        <v>101</v>
      </c>
      <c r="BY454" t="s">
        <v>101</v>
      </c>
      <c r="BZ454" t="s">
        <v>101</v>
      </c>
      <c r="CA454" t="s">
        <v>101</v>
      </c>
      <c r="CB454" t="s">
        <v>101</v>
      </c>
      <c r="CC454" t="s">
        <v>101</v>
      </c>
      <c r="CD454" t="s">
        <v>101</v>
      </c>
      <c r="CE454" t="s">
        <v>101</v>
      </c>
      <c r="CF454" t="s">
        <v>101</v>
      </c>
      <c r="CG454" t="s">
        <v>101</v>
      </c>
      <c r="CH454" t="s">
        <v>101</v>
      </c>
      <c r="CI454" t="s">
        <v>101</v>
      </c>
    </row>
    <row r="455" spans="1:87" x14ac:dyDescent="0.25">
      <c r="A455" s="2">
        <v>110070544907</v>
      </c>
      <c r="B455">
        <v>2019</v>
      </c>
      <c r="C455" t="s">
        <v>2852</v>
      </c>
      <c r="D455" t="s">
        <v>2853</v>
      </c>
      <c r="E455" t="s">
        <v>2854</v>
      </c>
      <c r="F455" t="s">
        <v>1247</v>
      </c>
      <c r="G455">
        <v>220034935</v>
      </c>
      <c r="H455">
        <v>38.824719999999999</v>
      </c>
      <c r="I455">
        <v>-77.214320000000001</v>
      </c>
      <c r="J455" t="e">
        <v>#N/A</v>
      </c>
      <c r="K455" s="2">
        <v>110070544907</v>
      </c>
      <c r="L455" t="s">
        <v>93</v>
      </c>
      <c r="M455">
        <v>1794</v>
      </c>
      <c r="N455" t="s">
        <v>1391</v>
      </c>
      <c r="O455" t="e">
        <v>#N/A</v>
      </c>
      <c r="P455" t="e">
        <v>#N/A</v>
      </c>
      <c r="Q455" t="e">
        <v>#N/A</v>
      </c>
      <c r="R455">
        <v>250</v>
      </c>
      <c r="S455">
        <v>2.1119789999999999E-3</v>
      </c>
      <c r="T455">
        <f t="shared" si="58"/>
        <v>8.4479159999999996E-6</v>
      </c>
      <c r="U455">
        <f t="shared" si="59"/>
        <v>1.0057042857142857E-4</v>
      </c>
      <c r="V455">
        <v>0</v>
      </c>
      <c r="W455" t="s">
        <v>95</v>
      </c>
      <c r="X455" t="s">
        <v>96</v>
      </c>
      <c r="Y455" t="s">
        <v>96</v>
      </c>
      <c r="Z455" t="s">
        <v>2855</v>
      </c>
      <c r="AA455" t="s">
        <v>2856</v>
      </c>
      <c r="AB455" s="2" t="e">
        <v>#N/A</v>
      </c>
      <c r="AC455" t="e">
        <v>#N/A</v>
      </c>
      <c r="AD455" t="s">
        <v>148</v>
      </c>
      <c r="AE455" t="s">
        <v>116</v>
      </c>
      <c r="AF455">
        <v>2015</v>
      </c>
      <c r="AG455" s="2">
        <v>110070544907</v>
      </c>
      <c r="AH455" s="2" t="s">
        <v>101</v>
      </c>
      <c r="AI455" t="s">
        <v>101</v>
      </c>
      <c r="AJ455" t="s">
        <v>101</v>
      </c>
      <c r="AK455" t="s">
        <v>101</v>
      </c>
      <c r="AL455" t="s">
        <v>101</v>
      </c>
      <c r="AM455" t="s">
        <v>101</v>
      </c>
      <c r="AN455" t="s">
        <v>101</v>
      </c>
      <c r="AO455" t="s">
        <v>101</v>
      </c>
      <c r="AP455" t="s">
        <v>101</v>
      </c>
      <c r="AQ455" t="s">
        <v>101</v>
      </c>
      <c r="AR455" t="s">
        <v>101</v>
      </c>
      <c r="AS455" t="s">
        <v>101</v>
      </c>
      <c r="AT455" t="s">
        <v>101</v>
      </c>
      <c r="AU455" t="s">
        <v>101</v>
      </c>
      <c r="AV455" t="s">
        <v>101</v>
      </c>
      <c r="AW455" t="s">
        <v>101</v>
      </c>
      <c r="AX455" t="s">
        <v>101</v>
      </c>
      <c r="AY455" t="s">
        <v>101</v>
      </c>
      <c r="AZ455" t="s">
        <v>101</v>
      </c>
      <c r="BA455" t="s">
        <v>101</v>
      </c>
      <c r="BB455" t="s">
        <v>101</v>
      </c>
      <c r="BC455" t="s">
        <v>101</v>
      </c>
      <c r="BD455" t="s">
        <v>101</v>
      </c>
      <c r="BE455" t="s">
        <v>101</v>
      </c>
      <c r="BF455" t="s">
        <v>101</v>
      </c>
      <c r="BG455" t="s">
        <v>101</v>
      </c>
      <c r="BH455" t="s">
        <v>101</v>
      </c>
      <c r="BI455" t="s">
        <v>101</v>
      </c>
      <c r="BJ455" t="s">
        <v>101</v>
      </c>
      <c r="BK455" t="s">
        <v>101</v>
      </c>
      <c r="BL455" t="s">
        <v>101</v>
      </c>
      <c r="BM455" t="s">
        <v>101</v>
      </c>
      <c r="BN455" t="s">
        <v>101</v>
      </c>
      <c r="BO455" t="s">
        <v>101</v>
      </c>
      <c r="BP455" t="s">
        <v>101</v>
      </c>
      <c r="BQ455" t="s">
        <v>101</v>
      </c>
      <c r="BR455" t="s">
        <v>101</v>
      </c>
      <c r="BS455" t="s">
        <v>1216</v>
      </c>
      <c r="BT455" t="s">
        <v>101</v>
      </c>
      <c r="BU455" t="s">
        <v>101</v>
      </c>
      <c r="BV455" t="s">
        <v>101</v>
      </c>
      <c r="BW455" t="s">
        <v>1216</v>
      </c>
      <c r="BX455" t="s">
        <v>101</v>
      </c>
      <c r="BY455" t="s">
        <v>101</v>
      </c>
      <c r="BZ455" t="s">
        <v>101</v>
      </c>
      <c r="CA455" t="s">
        <v>101</v>
      </c>
      <c r="CB455" t="s">
        <v>101</v>
      </c>
      <c r="CC455" t="s">
        <v>101</v>
      </c>
      <c r="CD455" t="s">
        <v>101</v>
      </c>
      <c r="CE455" t="s">
        <v>101</v>
      </c>
      <c r="CF455" t="s">
        <v>101</v>
      </c>
      <c r="CG455" t="s">
        <v>101</v>
      </c>
      <c r="CH455" t="s">
        <v>101</v>
      </c>
      <c r="CI455" t="s">
        <v>101</v>
      </c>
    </row>
    <row r="456" spans="1:87" x14ac:dyDescent="0.25">
      <c r="A456" s="2">
        <v>110070545278</v>
      </c>
      <c r="B456">
        <v>2023</v>
      </c>
      <c r="C456" t="s">
        <v>2857</v>
      </c>
      <c r="D456" t="s">
        <v>2858</v>
      </c>
      <c r="E456" t="s">
        <v>1390</v>
      </c>
      <c r="F456" t="s">
        <v>1247</v>
      </c>
      <c r="G456">
        <v>223021508</v>
      </c>
      <c r="H456">
        <v>38.837760000000003</v>
      </c>
      <c r="I456">
        <v>-77.103750000000005</v>
      </c>
      <c r="J456" t="e">
        <v>#N/A</v>
      </c>
      <c r="K456" s="2">
        <v>110070545278</v>
      </c>
      <c r="L456" t="s">
        <v>93</v>
      </c>
      <c r="M456">
        <v>5541</v>
      </c>
      <c r="N456" t="s">
        <v>1727</v>
      </c>
      <c r="O456" t="e">
        <v>#N/A</v>
      </c>
      <c r="P456" t="e">
        <v>#N/A</v>
      </c>
      <c r="Q456" t="e">
        <v>#N/A</v>
      </c>
      <c r="R456">
        <v>250</v>
      </c>
      <c r="S456">
        <v>3.7222999999999998E-4</v>
      </c>
      <c r="T456">
        <f t="shared" si="58"/>
        <v>1.48892E-6</v>
      </c>
      <c r="U456">
        <f t="shared" si="59"/>
        <v>1.7725238095238096E-5</v>
      </c>
      <c r="V456">
        <v>0</v>
      </c>
      <c r="W456" t="s">
        <v>95</v>
      </c>
      <c r="X456" t="s">
        <v>96</v>
      </c>
      <c r="Y456" t="s">
        <v>96</v>
      </c>
      <c r="Z456" t="s">
        <v>2859</v>
      </c>
      <c r="AA456" t="s">
        <v>2860</v>
      </c>
      <c r="AB456" s="2" t="e">
        <v>#N/A</v>
      </c>
      <c r="AC456" t="e">
        <v>#N/A</v>
      </c>
      <c r="AD456" t="s">
        <v>115</v>
      </c>
      <c r="AE456" t="s">
        <v>116</v>
      </c>
      <c r="AF456">
        <v>2021</v>
      </c>
      <c r="AG456" s="2">
        <v>110070545278</v>
      </c>
      <c r="AH456" s="2" t="s">
        <v>101</v>
      </c>
      <c r="AI456" t="s">
        <v>101</v>
      </c>
      <c r="AJ456" t="s">
        <v>101</v>
      </c>
      <c r="AK456" t="s">
        <v>101</v>
      </c>
      <c r="AL456" t="s">
        <v>101</v>
      </c>
      <c r="AM456" t="s">
        <v>101</v>
      </c>
      <c r="AN456" t="s">
        <v>101</v>
      </c>
      <c r="AO456" t="s">
        <v>101</v>
      </c>
      <c r="AP456" t="s">
        <v>101</v>
      </c>
      <c r="AQ456" t="s">
        <v>101</v>
      </c>
      <c r="AR456" t="s">
        <v>101</v>
      </c>
      <c r="AS456" t="s">
        <v>101</v>
      </c>
      <c r="AT456" t="s">
        <v>101</v>
      </c>
      <c r="AU456" t="s">
        <v>101</v>
      </c>
      <c r="AV456" t="s">
        <v>101</v>
      </c>
      <c r="AW456" t="s">
        <v>101</v>
      </c>
      <c r="AX456" t="s">
        <v>101</v>
      </c>
      <c r="AY456" t="s">
        <v>101</v>
      </c>
      <c r="AZ456" t="s">
        <v>101</v>
      </c>
      <c r="BA456" t="s">
        <v>101</v>
      </c>
      <c r="BB456" t="s">
        <v>101</v>
      </c>
      <c r="BC456" t="s">
        <v>101</v>
      </c>
      <c r="BD456" t="s">
        <v>101</v>
      </c>
      <c r="BE456" t="s">
        <v>101</v>
      </c>
      <c r="BF456" t="s">
        <v>101</v>
      </c>
      <c r="BG456" t="s">
        <v>101</v>
      </c>
      <c r="BH456" t="s">
        <v>101</v>
      </c>
      <c r="BI456" t="s">
        <v>101</v>
      </c>
      <c r="BJ456" t="s">
        <v>101</v>
      </c>
      <c r="BK456" t="s">
        <v>101</v>
      </c>
      <c r="BL456" t="s">
        <v>101</v>
      </c>
      <c r="BM456" t="s">
        <v>101</v>
      </c>
      <c r="BN456" t="s">
        <v>101</v>
      </c>
      <c r="BO456" t="s">
        <v>101</v>
      </c>
      <c r="BP456" t="s">
        <v>101</v>
      </c>
      <c r="BQ456" t="s">
        <v>101</v>
      </c>
      <c r="BR456" t="s">
        <v>101</v>
      </c>
      <c r="BS456" t="s">
        <v>1216</v>
      </c>
      <c r="BT456" t="s">
        <v>101</v>
      </c>
      <c r="BU456" t="s">
        <v>101</v>
      </c>
      <c r="BV456" t="s">
        <v>101</v>
      </c>
      <c r="BW456" t="s">
        <v>1216</v>
      </c>
      <c r="BX456" t="s">
        <v>101</v>
      </c>
      <c r="BY456" t="s">
        <v>101</v>
      </c>
      <c r="BZ456" t="s">
        <v>101</v>
      </c>
      <c r="CA456" t="s">
        <v>101</v>
      </c>
      <c r="CB456" t="s">
        <v>101</v>
      </c>
      <c r="CC456" t="s">
        <v>101</v>
      </c>
      <c r="CD456" t="s">
        <v>101</v>
      </c>
      <c r="CE456" t="s">
        <v>101</v>
      </c>
      <c r="CF456" t="s">
        <v>101</v>
      </c>
      <c r="CG456" t="s">
        <v>101</v>
      </c>
      <c r="CH456" t="s">
        <v>101</v>
      </c>
      <c r="CI456" t="s">
        <v>101</v>
      </c>
    </row>
    <row r="457" spans="1:87" x14ac:dyDescent="0.25">
      <c r="A457" s="2">
        <v>110070545578</v>
      </c>
      <c r="B457">
        <v>2019</v>
      </c>
      <c r="C457" t="s">
        <v>2861</v>
      </c>
      <c r="D457" t="s">
        <v>2862</v>
      </c>
      <c r="E457" t="s">
        <v>1763</v>
      </c>
      <c r="F457" t="s">
        <v>1247</v>
      </c>
      <c r="G457">
        <v>22205</v>
      </c>
      <c r="H457">
        <v>38.845162999999999</v>
      </c>
      <c r="I457">
        <v>-77.050687999999994</v>
      </c>
      <c r="J457" t="e">
        <v>#N/A</v>
      </c>
      <c r="K457" s="2">
        <v>110070545578</v>
      </c>
      <c r="L457" t="s">
        <v>93</v>
      </c>
      <c r="M457">
        <v>1794</v>
      </c>
      <c r="N457" t="s">
        <v>1391</v>
      </c>
      <c r="O457" t="e">
        <v>#N/A</v>
      </c>
      <c r="P457" t="e">
        <v>#N/A</v>
      </c>
      <c r="Q457" t="e">
        <v>#N/A</v>
      </c>
      <c r="R457">
        <v>250</v>
      </c>
      <c r="S457">
        <v>0.60161238699999997</v>
      </c>
      <c r="T457">
        <f t="shared" si="58"/>
        <v>2.4064495479999997E-3</v>
      </c>
      <c r="U457">
        <f t="shared" si="59"/>
        <v>2.8648208904761902E-2</v>
      </c>
      <c r="V457">
        <v>0</v>
      </c>
      <c r="W457" t="s">
        <v>95</v>
      </c>
      <c r="X457" t="s">
        <v>96</v>
      </c>
      <c r="Y457" t="s">
        <v>96</v>
      </c>
      <c r="Z457" t="s">
        <v>2863</v>
      </c>
      <c r="AA457" t="s">
        <v>2860</v>
      </c>
      <c r="AB457" s="2" t="e">
        <v>#N/A</v>
      </c>
      <c r="AC457" t="e">
        <v>#N/A</v>
      </c>
      <c r="AD457" t="s">
        <v>148</v>
      </c>
      <c r="AE457" t="s">
        <v>116</v>
      </c>
      <c r="AF457">
        <v>2015</v>
      </c>
      <c r="AG457" s="2">
        <v>110070545578</v>
      </c>
      <c r="AH457" s="2" t="s">
        <v>101</v>
      </c>
      <c r="AI457" t="s">
        <v>101</v>
      </c>
      <c r="AJ457" t="s">
        <v>101</v>
      </c>
      <c r="AK457" t="s">
        <v>101</v>
      </c>
      <c r="AL457" t="s">
        <v>101</v>
      </c>
      <c r="AM457" t="s">
        <v>101</v>
      </c>
      <c r="AN457" t="s">
        <v>101</v>
      </c>
      <c r="AO457" t="s">
        <v>101</v>
      </c>
      <c r="AP457" t="s">
        <v>101</v>
      </c>
      <c r="AQ457" t="s">
        <v>101</v>
      </c>
      <c r="AR457" t="s">
        <v>101</v>
      </c>
      <c r="AS457" t="s">
        <v>101</v>
      </c>
      <c r="AT457" t="s">
        <v>101</v>
      </c>
      <c r="AU457" t="s">
        <v>101</v>
      </c>
      <c r="AV457" t="s">
        <v>101</v>
      </c>
      <c r="AW457" t="s">
        <v>101</v>
      </c>
      <c r="AX457" t="s">
        <v>101</v>
      </c>
      <c r="AY457" t="s">
        <v>101</v>
      </c>
      <c r="AZ457" t="s">
        <v>101</v>
      </c>
      <c r="BA457" t="s">
        <v>101</v>
      </c>
      <c r="BB457" t="s">
        <v>101</v>
      </c>
      <c r="BC457" t="s">
        <v>101</v>
      </c>
      <c r="BD457" t="s">
        <v>101</v>
      </c>
      <c r="BE457" t="s">
        <v>101</v>
      </c>
      <c r="BF457" t="s">
        <v>101</v>
      </c>
      <c r="BG457" t="s">
        <v>101</v>
      </c>
      <c r="BH457" t="s">
        <v>101</v>
      </c>
      <c r="BI457" t="s">
        <v>101</v>
      </c>
      <c r="BJ457" t="s">
        <v>101</v>
      </c>
      <c r="BK457" t="s">
        <v>101</v>
      </c>
      <c r="BL457" t="s">
        <v>101</v>
      </c>
      <c r="BM457" t="s">
        <v>101</v>
      </c>
      <c r="BN457" t="s">
        <v>101</v>
      </c>
      <c r="BO457" t="s">
        <v>101</v>
      </c>
      <c r="BP457" t="s">
        <v>101</v>
      </c>
      <c r="BQ457" t="s">
        <v>101</v>
      </c>
      <c r="BR457" t="s">
        <v>101</v>
      </c>
      <c r="BS457" t="s">
        <v>1216</v>
      </c>
      <c r="BT457" t="s">
        <v>101</v>
      </c>
      <c r="BU457" t="s">
        <v>101</v>
      </c>
      <c r="BV457" t="s">
        <v>101</v>
      </c>
      <c r="BW457" t="s">
        <v>1216</v>
      </c>
      <c r="BX457" t="s">
        <v>101</v>
      </c>
      <c r="BY457" t="s">
        <v>101</v>
      </c>
      <c r="BZ457" t="s">
        <v>101</v>
      </c>
      <c r="CA457" t="s">
        <v>101</v>
      </c>
      <c r="CB457" t="s">
        <v>101</v>
      </c>
      <c r="CC457" t="s">
        <v>101</v>
      </c>
      <c r="CD457" t="s">
        <v>101</v>
      </c>
      <c r="CE457" t="s">
        <v>101</v>
      </c>
      <c r="CF457" t="s">
        <v>101</v>
      </c>
      <c r="CG457" t="s">
        <v>101</v>
      </c>
      <c r="CH457" t="s">
        <v>101</v>
      </c>
      <c r="CI457" t="s">
        <v>101</v>
      </c>
    </row>
    <row r="458" spans="1:87" x14ac:dyDescent="0.25">
      <c r="A458" s="2">
        <v>110070546529</v>
      </c>
      <c r="B458">
        <v>2019</v>
      </c>
      <c r="C458" t="s">
        <v>2864</v>
      </c>
      <c r="D458" t="s">
        <v>2865</v>
      </c>
      <c r="E458" t="s">
        <v>1390</v>
      </c>
      <c r="F458" t="s">
        <v>1247</v>
      </c>
      <c r="G458">
        <v>22314</v>
      </c>
      <c r="H458">
        <v>38.803621</v>
      </c>
      <c r="I458">
        <v>-77.069773999999995</v>
      </c>
      <c r="J458" t="e">
        <v>#N/A</v>
      </c>
      <c r="K458" s="2">
        <v>110070546529</v>
      </c>
      <c r="L458" t="s">
        <v>93</v>
      </c>
      <c r="M458">
        <v>1794</v>
      </c>
      <c r="N458" t="s">
        <v>1391</v>
      </c>
      <c r="O458" t="e">
        <v>#N/A</v>
      </c>
      <c r="P458" t="e">
        <v>#N/A</v>
      </c>
      <c r="Q458" t="e">
        <v>#N/A</v>
      </c>
      <c r="R458">
        <v>250</v>
      </c>
      <c r="S458">
        <v>7.4323599999999998E-4</v>
      </c>
      <c r="T458">
        <f t="shared" si="58"/>
        <v>2.9729439999999999E-6</v>
      </c>
      <c r="U458">
        <f t="shared" si="59"/>
        <v>3.5392190476190473E-5</v>
      </c>
      <c r="V458">
        <v>0</v>
      </c>
      <c r="W458" t="s">
        <v>95</v>
      </c>
      <c r="X458" t="s">
        <v>96</v>
      </c>
      <c r="Y458" t="s">
        <v>96</v>
      </c>
      <c r="Z458" t="s">
        <v>2866</v>
      </c>
      <c r="AA458" t="s">
        <v>1393</v>
      </c>
      <c r="AB458" s="2" t="e">
        <v>#N/A</v>
      </c>
      <c r="AC458" t="e">
        <v>#N/A</v>
      </c>
      <c r="AD458" t="s">
        <v>148</v>
      </c>
      <c r="AE458" t="s">
        <v>116</v>
      </c>
      <c r="AF458">
        <v>2015</v>
      </c>
      <c r="AG458" s="2">
        <v>110070546529</v>
      </c>
      <c r="AH458" s="2" t="s">
        <v>101</v>
      </c>
      <c r="AI458" t="s">
        <v>101</v>
      </c>
      <c r="AJ458" t="s">
        <v>101</v>
      </c>
      <c r="AK458" t="s">
        <v>101</v>
      </c>
      <c r="AL458" t="s">
        <v>101</v>
      </c>
      <c r="AM458" t="s">
        <v>101</v>
      </c>
      <c r="AN458" t="s">
        <v>101</v>
      </c>
      <c r="AO458" t="s">
        <v>101</v>
      </c>
      <c r="AP458" t="s">
        <v>101</v>
      </c>
      <c r="AQ458" t="s">
        <v>101</v>
      </c>
      <c r="AR458" t="s">
        <v>101</v>
      </c>
      <c r="AS458" t="s">
        <v>101</v>
      </c>
      <c r="AT458" t="s">
        <v>101</v>
      </c>
      <c r="AU458" t="s">
        <v>101</v>
      </c>
      <c r="AV458" t="s">
        <v>101</v>
      </c>
      <c r="AW458" t="s">
        <v>101</v>
      </c>
      <c r="AX458" t="s">
        <v>101</v>
      </c>
      <c r="AY458" t="s">
        <v>101</v>
      </c>
      <c r="AZ458" t="s">
        <v>101</v>
      </c>
      <c r="BA458" t="s">
        <v>101</v>
      </c>
      <c r="BB458" t="s">
        <v>101</v>
      </c>
      <c r="BC458" t="s">
        <v>101</v>
      </c>
      <c r="BD458" t="s">
        <v>101</v>
      </c>
      <c r="BE458" t="s">
        <v>101</v>
      </c>
      <c r="BF458" t="s">
        <v>101</v>
      </c>
      <c r="BG458" t="s">
        <v>101</v>
      </c>
      <c r="BH458" t="s">
        <v>101</v>
      </c>
      <c r="BI458" t="s">
        <v>101</v>
      </c>
      <c r="BJ458" t="s">
        <v>101</v>
      </c>
      <c r="BK458" t="s">
        <v>101</v>
      </c>
      <c r="BL458" t="s">
        <v>101</v>
      </c>
      <c r="BM458" t="s">
        <v>101</v>
      </c>
      <c r="BN458" t="s">
        <v>101</v>
      </c>
      <c r="BO458" t="s">
        <v>101</v>
      </c>
      <c r="BP458" t="s">
        <v>101</v>
      </c>
      <c r="BQ458" t="s">
        <v>101</v>
      </c>
      <c r="BR458" t="s">
        <v>101</v>
      </c>
      <c r="BS458" t="s">
        <v>1216</v>
      </c>
      <c r="BT458" t="s">
        <v>101</v>
      </c>
      <c r="BU458" t="s">
        <v>101</v>
      </c>
      <c r="BV458" t="s">
        <v>101</v>
      </c>
      <c r="BW458" t="s">
        <v>1216</v>
      </c>
      <c r="BX458" t="s">
        <v>101</v>
      </c>
      <c r="BY458" t="s">
        <v>101</v>
      </c>
      <c r="BZ458" t="s">
        <v>101</v>
      </c>
      <c r="CA458" t="s">
        <v>101</v>
      </c>
      <c r="CB458" t="s">
        <v>101</v>
      </c>
      <c r="CC458" t="s">
        <v>101</v>
      </c>
      <c r="CD458" t="s">
        <v>101</v>
      </c>
      <c r="CE458" t="s">
        <v>101</v>
      </c>
      <c r="CF458" t="s">
        <v>101</v>
      </c>
      <c r="CG458" t="s">
        <v>101</v>
      </c>
      <c r="CH458" t="s">
        <v>101</v>
      </c>
      <c r="CI458" t="s">
        <v>101</v>
      </c>
    </row>
    <row r="459" spans="1:87" x14ac:dyDescent="0.25">
      <c r="A459" s="2">
        <v>110070546877</v>
      </c>
      <c r="B459">
        <v>2024</v>
      </c>
      <c r="C459" t="s">
        <v>2867</v>
      </c>
      <c r="D459" t="s">
        <v>2868</v>
      </c>
      <c r="E459" t="s">
        <v>1763</v>
      </c>
      <c r="F459" t="s">
        <v>1247</v>
      </c>
      <c r="G459">
        <v>22203</v>
      </c>
      <c r="H459">
        <v>38.861800000000002</v>
      </c>
      <c r="I459">
        <v>-77.086969999999994</v>
      </c>
      <c r="J459" t="e">
        <v>#N/A</v>
      </c>
      <c r="K459" s="2">
        <v>110070546877</v>
      </c>
      <c r="L459" t="s">
        <v>93</v>
      </c>
      <c r="M459">
        <v>1794</v>
      </c>
      <c r="N459" t="s">
        <v>1391</v>
      </c>
      <c r="O459" t="e">
        <v>#N/A</v>
      </c>
      <c r="P459" t="e">
        <v>#N/A</v>
      </c>
      <c r="Q459" t="e">
        <v>#N/A</v>
      </c>
      <c r="R459">
        <v>250</v>
      </c>
      <c r="S459">
        <v>9.4510470000000006E-3</v>
      </c>
      <c r="T459">
        <f t="shared" si="58"/>
        <v>3.7804188E-5</v>
      </c>
      <c r="U459">
        <f t="shared" si="59"/>
        <v>4.5004985714285718E-4</v>
      </c>
      <c r="V459">
        <v>0</v>
      </c>
      <c r="W459" t="s">
        <v>95</v>
      </c>
      <c r="X459" t="s">
        <v>96</v>
      </c>
      <c r="Y459" t="s">
        <v>96</v>
      </c>
      <c r="Z459" t="s">
        <v>2869</v>
      </c>
      <c r="AA459" t="s">
        <v>2860</v>
      </c>
      <c r="AB459" s="2" t="e">
        <v>#N/A</v>
      </c>
      <c r="AC459" t="e">
        <v>#N/A</v>
      </c>
      <c r="AD459" t="s">
        <v>115</v>
      </c>
      <c r="AE459" t="s">
        <v>116</v>
      </c>
      <c r="AF459">
        <v>2021</v>
      </c>
      <c r="AG459" s="2">
        <v>110070546877</v>
      </c>
      <c r="AH459" s="2" t="s">
        <v>101</v>
      </c>
      <c r="AI459" t="s">
        <v>101</v>
      </c>
      <c r="AJ459" t="s">
        <v>101</v>
      </c>
      <c r="AK459" t="s">
        <v>101</v>
      </c>
      <c r="AL459" t="s">
        <v>101</v>
      </c>
      <c r="AM459" t="s">
        <v>101</v>
      </c>
      <c r="AN459" t="s">
        <v>101</v>
      </c>
      <c r="AO459" t="s">
        <v>101</v>
      </c>
      <c r="AP459" t="s">
        <v>101</v>
      </c>
      <c r="AQ459" t="s">
        <v>101</v>
      </c>
      <c r="AR459" t="s">
        <v>101</v>
      </c>
      <c r="AS459" t="s">
        <v>101</v>
      </c>
      <c r="AT459" t="s">
        <v>101</v>
      </c>
      <c r="AU459" t="s">
        <v>101</v>
      </c>
      <c r="AV459" t="s">
        <v>101</v>
      </c>
      <c r="AW459" t="s">
        <v>101</v>
      </c>
      <c r="AX459" t="s">
        <v>101</v>
      </c>
      <c r="AY459" t="s">
        <v>101</v>
      </c>
      <c r="AZ459" t="s">
        <v>101</v>
      </c>
      <c r="BA459" t="s">
        <v>101</v>
      </c>
      <c r="BB459" t="s">
        <v>101</v>
      </c>
      <c r="BC459" t="s">
        <v>101</v>
      </c>
      <c r="BD459" t="s">
        <v>101</v>
      </c>
      <c r="BE459" t="s">
        <v>101</v>
      </c>
      <c r="BF459" t="s">
        <v>101</v>
      </c>
      <c r="BG459" t="s">
        <v>101</v>
      </c>
      <c r="BH459" t="s">
        <v>101</v>
      </c>
      <c r="BI459" t="s">
        <v>101</v>
      </c>
      <c r="BJ459" t="s">
        <v>101</v>
      </c>
      <c r="BK459" t="s">
        <v>101</v>
      </c>
      <c r="BL459" t="s">
        <v>101</v>
      </c>
      <c r="BM459" t="s">
        <v>101</v>
      </c>
      <c r="BN459" t="s">
        <v>101</v>
      </c>
      <c r="BO459" t="s">
        <v>101</v>
      </c>
      <c r="BP459" t="s">
        <v>101</v>
      </c>
      <c r="BQ459" t="s">
        <v>101</v>
      </c>
      <c r="BR459" t="s">
        <v>101</v>
      </c>
      <c r="BS459" t="s">
        <v>1216</v>
      </c>
      <c r="BT459" t="s">
        <v>101</v>
      </c>
      <c r="BU459" t="s">
        <v>101</v>
      </c>
      <c r="BV459" t="s">
        <v>101</v>
      </c>
      <c r="BW459" t="s">
        <v>1216</v>
      </c>
      <c r="BX459" t="s">
        <v>101</v>
      </c>
      <c r="BY459" t="s">
        <v>101</v>
      </c>
      <c r="BZ459" t="s">
        <v>101</v>
      </c>
      <c r="CA459" t="s">
        <v>101</v>
      </c>
      <c r="CB459" t="s">
        <v>101</v>
      </c>
      <c r="CC459" t="s">
        <v>101</v>
      </c>
      <c r="CD459" t="s">
        <v>101</v>
      </c>
      <c r="CE459" t="s">
        <v>101</v>
      </c>
      <c r="CF459" t="s">
        <v>101</v>
      </c>
      <c r="CG459" t="s">
        <v>101</v>
      </c>
      <c r="CH459" t="s">
        <v>101</v>
      </c>
      <c r="CI459" t="s">
        <v>101</v>
      </c>
    </row>
    <row r="460" spans="1:87" x14ac:dyDescent="0.25">
      <c r="A460" s="2">
        <v>110070548097</v>
      </c>
      <c r="B460">
        <v>2019</v>
      </c>
      <c r="C460" t="s">
        <v>2870</v>
      </c>
      <c r="D460" t="s">
        <v>2871</v>
      </c>
      <c r="E460" t="s">
        <v>2872</v>
      </c>
      <c r="F460" t="s">
        <v>1247</v>
      </c>
      <c r="G460">
        <v>23462</v>
      </c>
      <c r="H460">
        <v>36.844679999999997</v>
      </c>
      <c r="I460">
        <v>-76.184235000000001</v>
      </c>
      <c r="J460" t="e">
        <v>#N/A</v>
      </c>
      <c r="K460" s="2">
        <v>110070548097</v>
      </c>
      <c r="L460" t="s">
        <v>93</v>
      </c>
      <c r="M460">
        <v>5541</v>
      </c>
      <c r="N460" t="s">
        <v>1727</v>
      </c>
      <c r="O460" t="e">
        <v>#N/A</v>
      </c>
      <c r="P460" t="e">
        <v>#N/A</v>
      </c>
      <c r="Q460" t="e">
        <v>#N/A</v>
      </c>
      <c r="R460">
        <v>250</v>
      </c>
      <c r="S460">
        <v>6.6024026E-2</v>
      </c>
      <c r="T460">
        <f t="shared" si="58"/>
        <v>2.6409610399999998E-4</v>
      </c>
      <c r="U460">
        <f t="shared" si="59"/>
        <v>3.144001238095238E-3</v>
      </c>
      <c r="V460">
        <v>0</v>
      </c>
      <c r="W460" t="s">
        <v>95</v>
      </c>
      <c r="X460" t="s">
        <v>96</v>
      </c>
      <c r="Y460" t="s">
        <v>96</v>
      </c>
      <c r="Z460" t="s">
        <v>2873</v>
      </c>
      <c r="AA460" t="s">
        <v>2874</v>
      </c>
      <c r="AB460" s="2" t="e">
        <v>#N/A</v>
      </c>
      <c r="AC460" t="e">
        <v>#N/A</v>
      </c>
      <c r="AD460" t="s">
        <v>148</v>
      </c>
      <c r="AE460" t="s">
        <v>116</v>
      </c>
      <c r="AF460">
        <v>2015</v>
      </c>
      <c r="AG460" s="2">
        <v>110070548097</v>
      </c>
      <c r="AH460" s="2" t="s">
        <v>101</v>
      </c>
      <c r="AI460" t="s">
        <v>101</v>
      </c>
      <c r="AJ460" t="s">
        <v>101</v>
      </c>
      <c r="AK460" t="s">
        <v>101</v>
      </c>
      <c r="AL460" t="s">
        <v>101</v>
      </c>
      <c r="AM460" t="s">
        <v>101</v>
      </c>
      <c r="AN460" t="s">
        <v>101</v>
      </c>
      <c r="AO460" t="s">
        <v>101</v>
      </c>
      <c r="AP460" t="s">
        <v>101</v>
      </c>
      <c r="AQ460" t="s">
        <v>101</v>
      </c>
      <c r="AR460" t="s">
        <v>101</v>
      </c>
      <c r="AS460" t="s">
        <v>101</v>
      </c>
      <c r="AT460" t="s">
        <v>101</v>
      </c>
      <c r="AU460" t="s">
        <v>101</v>
      </c>
      <c r="AV460" t="s">
        <v>101</v>
      </c>
      <c r="AW460" t="s">
        <v>101</v>
      </c>
      <c r="AX460" t="s">
        <v>101</v>
      </c>
      <c r="AY460" t="s">
        <v>101</v>
      </c>
      <c r="AZ460" t="s">
        <v>101</v>
      </c>
      <c r="BA460" t="s">
        <v>101</v>
      </c>
      <c r="BB460" t="s">
        <v>101</v>
      </c>
      <c r="BC460" t="s">
        <v>101</v>
      </c>
      <c r="BD460" t="s">
        <v>101</v>
      </c>
      <c r="BE460" t="s">
        <v>101</v>
      </c>
      <c r="BF460" t="s">
        <v>101</v>
      </c>
      <c r="BG460" t="s">
        <v>101</v>
      </c>
      <c r="BH460" t="s">
        <v>101</v>
      </c>
      <c r="BI460" t="s">
        <v>101</v>
      </c>
      <c r="BJ460" t="s">
        <v>101</v>
      </c>
      <c r="BK460" t="s">
        <v>101</v>
      </c>
      <c r="BL460" t="s">
        <v>101</v>
      </c>
      <c r="BM460" t="s">
        <v>101</v>
      </c>
      <c r="BN460" t="s">
        <v>101</v>
      </c>
      <c r="BO460" t="s">
        <v>101</v>
      </c>
      <c r="BP460" t="s">
        <v>101</v>
      </c>
      <c r="BQ460" t="s">
        <v>101</v>
      </c>
      <c r="BR460" t="s">
        <v>101</v>
      </c>
      <c r="BS460" t="s">
        <v>1216</v>
      </c>
      <c r="BT460" t="s">
        <v>101</v>
      </c>
      <c r="BU460" t="s">
        <v>101</v>
      </c>
      <c r="BV460" t="s">
        <v>101</v>
      </c>
      <c r="BW460" t="s">
        <v>1216</v>
      </c>
      <c r="BX460" t="s">
        <v>101</v>
      </c>
      <c r="BY460" t="s">
        <v>101</v>
      </c>
      <c r="BZ460" t="s">
        <v>101</v>
      </c>
      <c r="CA460" t="s">
        <v>101</v>
      </c>
      <c r="CB460" t="s">
        <v>101</v>
      </c>
      <c r="CC460" t="s">
        <v>101</v>
      </c>
      <c r="CD460" t="s">
        <v>101</v>
      </c>
      <c r="CE460" t="s">
        <v>101</v>
      </c>
      <c r="CF460" t="s">
        <v>101</v>
      </c>
      <c r="CG460" t="s">
        <v>101</v>
      </c>
      <c r="CH460" t="s">
        <v>101</v>
      </c>
      <c r="CI460" t="s">
        <v>101</v>
      </c>
    </row>
    <row r="461" spans="1:87" x14ac:dyDescent="0.25">
      <c r="A461" s="2">
        <v>110070548118</v>
      </c>
      <c r="B461">
        <v>2019</v>
      </c>
      <c r="C461" t="s">
        <v>2875</v>
      </c>
      <c r="D461" t="s">
        <v>2876</v>
      </c>
      <c r="E461" t="s">
        <v>2877</v>
      </c>
      <c r="F461" t="s">
        <v>1247</v>
      </c>
      <c r="G461">
        <v>22046</v>
      </c>
      <c r="H461">
        <v>38.890925000000003</v>
      </c>
      <c r="I461">
        <v>-77.184034999999994</v>
      </c>
      <c r="J461" t="e">
        <v>#N/A</v>
      </c>
      <c r="K461" s="2">
        <v>110070548118</v>
      </c>
      <c r="L461" t="s">
        <v>93</v>
      </c>
      <c r="M461">
        <v>1794</v>
      </c>
      <c r="N461" t="s">
        <v>1391</v>
      </c>
      <c r="O461" t="e">
        <v>#N/A</v>
      </c>
      <c r="P461" t="e">
        <v>#N/A</v>
      </c>
      <c r="Q461" t="e">
        <v>#N/A</v>
      </c>
      <c r="R461">
        <v>250</v>
      </c>
      <c r="S461">
        <v>0.10015110000000001</v>
      </c>
      <c r="T461">
        <f t="shared" si="58"/>
        <v>4.0060440000000002E-4</v>
      </c>
      <c r="U461">
        <f t="shared" si="59"/>
        <v>4.7691000000000001E-3</v>
      </c>
      <c r="V461">
        <v>0</v>
      </c>
      <c r="W461" t="s">
        <v>95</v>
      </c>
      <c r="X461" t="s">
        <v>96</v>
      </c>
      <c r="Y461" t="s">
        <v>96</v>
      </c>
      <c r="Z461" t="s">
        <v>2878</v>
      </c>
      <c r="AA461" t="s">
        <v>1393</v>
      </c>
      <c r="AB461" s="2" t="e">
        <v>#N/A</v>
      </c>
      <c r="AC461" t="e">
        <v>#N/A</v>
      </c>
      <c r="AD461" t="s">
        <v>148</v>
      </c>
      <c r="AE461" t="s">
        <v>116</v>
      </c>
      <c r="AF461">
        <v>2015</v>
      </c>
      <c r="AG461" s="2">
        <v>110070548118</v>
      </c>
      <c r="AH461" s="2" t="s">
        <v>101</v>
      </c>
      <c r="AI461" t="s">
        <v>101</v>
      </c>
      <c r="AJ461" t="s">
        <v>101</v>
      </c>
      <c r="AK461" t="s">
        <v>101</v>
      </c>
      <c r="AL461" t="s">
        <v>101</v>
      </c>
      <c r="AM461" t="s">
        <v>101</v>
      </c>
      <c r="AN461" t="s">
        <v>101</v>
      </c>
      <c r="AO461" t="s">
        <v>101</v>
      </c>
      <c r="AP461" t="s">
        <v>101</v>
      </c>
      <c r="AQ461" t="s">
        <v>101</v>
      </c>
      <c r="AR461" t="s">
        <v>101</v>
      </c>
      <c r="AS461" t="s">
        <v>101</v>
      </c>
      <c r="AT461" t="s">
        <v>101</v>
      </c>
      <c r="AU461" t="s">
        <v>101</v>
      </c>
      <c r="AV461" t="s">
        <v>101</v>
      </c>
      <c r="AW461" t="s">
        <v>101</v>
      </c>
      <c r="AX461" t="s">
        <v>101</v>
      </c>
      <c r="AY461" t="s">
        <v>101</v>
      </c>
      <c r="AZ461" t="s">
        <v>101</v>
      </c>
      <c r="BA461" t="s">
        <v>101</v>
      </c>
      <c r="BB461" t="s">
        <v>101</v>
      </c>
      <c r="BC461" t="s">
        <v>101</v>
      </c>
      <c r="BD461" t="s">
        <v>101</v>
      </c>
      <c r="BE461" t="s">
        <v>101</v>
      </c>
      <c r="BF461" t="s">
        <v>101</v>
      </c>
      <c r="BG461" t="s">
        <v>101</v>
      </c>
      <c r="BH461" t="s">
        <v>101</v>
      </c>
      <c r="BI461" t="s">
        <v>101</v>
      </c>
      <c r="BJ461" t="s">
        <v>101</v>
      </c>
      <c r="BK461" t="s">
        <v>101</v>
      </c>
      <c r="BL461" t="s">
        <v>101</v>
      </c>
      <c r="BM461" t="s">
        <v>101</v>
      </c>
      <c r="BN461" t="s">
        <v>101</v>
      </c>
      <c r="BO461" t="s">
        <v>101</v>
      </c>
      <c r="BP461" t="s">
        <v>101</v>
      </c>
      <c r="BQ461" t="s">
        <v>101</v>
      </c>
      <c r="BR461" t="s">
        <v>101</v>
      </c>
      <c r="BS461" t="s">
        <v>1216</v>
      </c>
      <c r="BT461" t="s">
        <v>101</v>
      </c>
      <c r="BU461" t="s">
        <v>101</v>
      </c>
      <c r="BV461" t="s">
        <v>101</v>
      </c>
      <c r="BW461" t="s">
        <v>1216</v>
      </c>
      <c r="BX461" t="s">
        <v>101</v>
      </c>
      <c r="BY461" t="s">
        <v>101</v>
      </c>
      <c r="BZ461" t="s">
        <v>101</v>
      </c>
      <c r="CA461" t="s">
        <v>101</v>
      </c>
      <c r="CB461" t="s">
        <v>101</v>
      </c>
      <c r="CC461" t="s">
        <v>101</v>
      </c>
      <c r="CD461" t="s">
        <v>101</v>
      </c>
      <c r="CE461" t="s">
        <v>101</v>
      </c>
      <c r="CF461" t="s">
        <v>101</v>
      </c>
      <c r="CG461" t="s">
        <v>101</v>
      </c>
      <c r="CH461" t="s">
        <v>101</v>
      </c>
      <c r="CI461" t="s">
        <v>101</v>
      </c>
    </row>
    <row r="462" spans="1:87" x14ac:dyDescent="0.25">
      <c r="A462" s="2">
        <v>110070549134</v>
      </c>
      <c r="B462">
        <v>2019</v>
      </c>
      <c r="C462" t="s">
        <v>2879</v>
      </c>
      <c r="D462" t="s">
        <v>2880</v>
      </c>
      <c r="E462" t="s">
        <v>2881</v>
      </c>
      <c r="F462" t="s">
        <v>91</v>
      </c>
      <c r="G462">
        <v>2129</v>
      </c>
      <c r="H462" t="e">
        <v>#N/A</v>
      </c>
      <c r="I462" t="e">
        <v>#N/A</v>
      </c>
      <c r="J462" t="e">
        <v>#N/A</v>
      </c>
      <c r="K462" s="2">
        <v>110070549134</v>
      </c>
      <c r="L462" t="s">
        <v>162</v>
      </c>
      <c r="M462" t="e">
        <v>#N/A</v>
      </c>
      <c r="N462" t="e">
        <v>#N/A</v>
      </c>
      <c r="O462" t="e">
        <v>#N/A</v>
      </c>
      <c r="P462" t="e">
        <v>#N/A</v>
      </c>
      <c r="Q462" t="e">
        <v>#N/A</v>
      </c>
      <c r="R462">
        <v>250</v>
      </c>
      <c r="S462">
        <v>1.5786720000000001E-2</v>
      </c>
      <c r="T462">
        <f t="shared" si="58"/>
        <v>6.3146880000000002E-5</v>
      </c>
      <c r="U462">
        <f t="shared" si="59"/>
        <v>7.5174857142857145E-4</v>
      </c>
      <c r="V462">
        <v>0</v>
      </c>
      <c r="W462" t="s">
        <v>95</v>
      </c>
      <c r="X462" t="s">
        <v>96</v>
      </c>
      <c r="Y462" t="s">
        <v>96</v>
      </c>
      <c r="Z462" t="s">
        <v>2882</v>
      </c>
      <c r="AA462" t="s">
        <v>2883</v>
      </c>
      <c r="AB462" s="2" t="e">
        <v>#N/A</v>
      </c>
      <c r="AC462" t="e">
        <v>#N/A</v>
      </c>
      <c r="AD462" t="e">
        <v>#N/A</v>
      </c>
      <c r="AE462" t="e">
        <v>#N/A</v>
      </c>
      <c r="AF462">
        <v>2015</v>
      </c>
      <c r="AG462" s="2">
        <v>110070549134</v>
      </c>
      <c r="AH462" s="2" t="s">
        <v>101</v>
      </c>
      <c r="AI462" t="s">
        <v>101</v>
      </c>
      <c r="AJ462" t="s">
        <v>101</v>
      </c>
      <c r="AK462" t="s">
        <v>101</v>
      </c>
      <c r="AL462" t="s">
        <v>101</v>
      </c>
      <c r="AM462" t="s">
        <v>101</v>
      </c>
      <c r="AN462" t="s">
        <v>101</v>
      </c>
      <c r="AO462" t="s">
        <v>101</v>
      </c>
      <c r="AP462" t="s">
        <v>101</v>
      </c>
      <c r="AQ462" t="s">
        <v>101</v>
      </c>
      <c r="AR462" t="s">
        <v>101</v>
      </c>
      <c r="AS462" t="s">
        <v>101</v>
      </c>
      <c r="AT462" t="s">
        <v>101</v>
      </c>
      <c r="AU462" t="s">
        <v>101</v>
      </c>
      <c r="AV462" t="s">
        <v>101</v>
      </c>
      <c r="AW462" t="s">
        <v>101</v>
      </c>
      <c r="AX462" t="s">
        <v>101</v>
      </c>
      <c r="AY462" t="s">
        <v>101</v>
      </c>
      <c r="AZ462" t="s">
        <v>101</v>
      </c>
      <c r="BA462" t="s">
        <v>101</v>
      </c>
      <c r="BB462" t="s">
        <v>101</v>
      </c>
      <c r="BC462" t="s">
        <v>101</v>
      </c>
      <c r="BD462" t="s">
        <v>101</v>
      </c>
      <c r="BE462" t="s">
        <v>101</v>
      </c>
      <c r="BF462" t="s">
        <v>101</v>
      </c>
      <c r="BG462" t="s">
        <v>101</v>
      </c>
      <c r="BH462" t="s">
        <v>101</v>
      </c>
      <c r="BI462" t="s">
        <v>101</v>
      </c>
      <c r="BJ462" t="s">
        <v>101</v>
      </c>
      <c r="BK462" t="s">
        <v>101</v>
      </c>
      <c r="BL462" t="s">
        <v>101</v>
      </c>
      <c r="BM462" t="s">
        <v>101</v>
      </c>
      <c r="BN462" t="s">
        <v>101</v>
      </c>
      <c r="BO462" t="s">
        <v>101</v>
      </c>
      <c r="BP462" t="s">
        <v>101</v>
      </c>
      <c r="BQ462" t="s">
        <v>101</v>
      </c>
      <c r="BR462" t="s">
        <v>101</v>
      </c>
      <c r="BS462" t="s">
        <v>1216</v>
      </c>
      <c r="BT462" t="s">
        <v>101</v>
      </c>
      <c r="BU462" t="s">
        <v>101</v>
      </c>
      <c r="BV462" t="s">
        <v>101</v>
      </c>
      <c r="BW462" t="s">
        <v>1216</v>
      </c>
      <c r="BX462" t="s">
        <v>101</v>
      </c>
      <c r="BY462" t="s">
        <v>101</v>
      </c>
      <c r="BZ462" t="s">
        <v>101</v>
      </c>
      <c r="CA462" t="s">
        <v>101</v>
      </c>
      <c r="CB462" t="s">
        <v>101</v>
      </c>
      <c r="CC462" t="s">
        <v>101</v>
      </c>
      <c r="CD462" t="s">
        <v>101</v>
      </c>
      <c r="CE462" t="s">
        <v>101</v>
      </c>
      <c r="CF462" t="s">
        <v>101</v>
      </c>
      <c r="CG462" t="s">
        <v>101</v>
      </c>
      <c r="CH462" t="s">
        <v>101</v>
      </c>
      <c r="CI462" t="s">
        <v>101</v>
      </c>
    </row>
    <row r="463" spans="1:87" x14ac:dyDescent="0.25">
      <c r="A463" s="2">
        <v>110070549382</v>
      </c>
      <c r="B463">
        <v>2018</v>
      </c>
      <c r="C463" t="s">
        <v>2884</v>
      </c>
      <c r="D463" t="s">
        <v>2885</v>
      </c>
      <c r="E463" t="s">
        <v>1763</v>
      </c>
      <c r="F463" t="s">
        <v>1247</v>
      </c>
      <c r="G463">
        <v>22203</v>
      </c>
      <c r="H463">
        <v>38.882449999999999</v>
      </c>
      <c r="I463">
        <v>-77.108000000000004</v>
      </c>
      <c r="J463" t="e">
        <v>#N/A</v>
      </c>
      <c r="K463" s="2">
        <v>110070549382</v>
      </c>
      <c r="L463" t="s">
        <v>162</v>
      </c>
      <c r="M463">
        <v>1794</v>
      </c>
      <c r="N463" t="s">
        <v>1391</v>
      </c>
      <c r="O463" t="e">
        <v>#N/A</v>
      </c>
      <c r="P463" t="e">
        <v>#N/A</v>
      </c>
      <c r="Q463" t="e">
        <v>#N/A</v>
      </c>
      <c r="R463">
        <v>250</v>
      </c>
      <c r="S463">
        <v>7.2853680000000004E-2</v>
      </c>
      <c r="T463">
        <f t="shared" si="58"/>
        <v>2.9141472000000004E-4</v>
      </c>
      <c r="U463">
        <f t="shared" si="59"/>
        <v>3.4692228571428572E-3</v>
      </c>
      <c r="V463">
        <v>0</v>
      </c>
      <c r="W463" t="s">
        <v>95</v>
      </c>
      <c r="X463" t="s">
        <v>96</v>
      </c>
      <c r="Y463" t="s">
        <v>96</v>
      </c>
      <c r="Z463" t="s">
        <v>2886</v>
      </c>
      <c r="AA463" t="s">
        <v>2887</v>
      </c>
      <c r="AB463" s="2" t="e">
        <v>#N/A</v>
      </c>
      <c r="AC463" t="e">
        <v>#N/A</v>
      </c>
      <c r="AD463" t="s">
        <v>148</v>
      </c>
      <c r="AE463" t="s">
        <v>116</v>
      </c>
      <c r="AF463">
        <v>2015</v>
      </c>
      <c r="AG463" s="2">
        <v>110070549382</v>
      </c>
      <c r="AH463" s="2" t="s">
        <v>101</v>
      </c>
      <c r="AI463" t="s">
        <v>101</v>
      </c>
      <c r="AJ463" t="s">
        <v>101</v>
      </c>
      <c r="AK463" t="s">
        <v>101</v>
      </c>
      <c r="AL463" t="s">
        <v>101</v>
      </c>
      <c r="AM463" t="s">
        <v>101</v>
      </c>
      <c r="AN463" t="s">
        <v>101</v>
      </c>
      <c r="AO463" t="s">
        <v>101</v>
      </c>
      <c r="AP463" t="s">
        <v>101</v>
      </c>
      <c r="AQ463" t="s">
        <v>101</v>
      </c>
      <c r="AR463" t="s">
        <v>101</v>
      </c>
      <c r="AS463" t="s">
        <v>101</v>
      </c>
      <c r="AT463" t="s">
        <v>101</v>
      </c>
      <c r="AU463" t="s">
        <v>101</v>
      </c>
      <c r="AV463" t="s">
        <v>101</v>
      </c>
      <c r="AW463" t="s">
        <v>101</v>
      </c>
      <c r="AX463" t="s">
        <v>101</v>
      </c>
      <c r="AY463" t="s">
        <v>101</v>
      </c>
      <c r="AZ463" t="s">
        <v>101</v>
      </c>
      <c r="BA463" t="s">
        <v>101</v>
      </c>
      <c r="BB463" t="s">
        <v>101</v>
      </c>
      <c r="BC463" t="s">
        <v>101</v>
      </c>
      <c r="BD463" t="s">
        <v>101</v>
      </c>
      <c r="BE463" t="s">
        <v>101</v>
      </c>
      <c r="BF463" t="s">
        <v>101</v>
      </c>
      <c r="BG463" t="s">
        <v>101</v>
      </c>
      <c r="BH463" t="s">
        <v>101</v>
      </c>
      <c r="BI463" t="s">
        <v>101</v>
      </c>
      <c r="BJ463" t="s">
        <v>101</v>
      </c>
      <c r="BK463" t="s">
        <v>101</v>
      </c>
      <c r="BL463" t="s">
        <v>101</v>
      </c>
      <c r="BM463" t="s">
        <v>101</v>
      </c>
      <c r="BN463" t="s">
        <v>101</v>
      </c>
      <c r="BO463" t="s">
        <v>101</v>
      </c>
      <c r="BP463" t="s">
        <v>101</v>
      </c>
      <c r="BQ463" t="s">
        <v>101</v>
      </c>
      <c r="BR463" t="s">
        <v>101</v>
      </c>
      <c r="BS463" t="s">
        <v>1216</v>
      </c>
      <c r="BT463" t="s">
        <v>101</v>
      </c>
      <c r="BU463" t="s">
        <v>101</v>
      </c>
      <c r="BV463" t="s">
        <v>101</v>
      </c>
      <c r="BW463" t="s">
        <v>1216</v>
      </c>
      <c r="BX463" t="s">
        <v>101</v>
      </c>
      <c r="BY463" t="s">
        <v>101</v>
      </c>
      <c r="BZ463" t="s">
        <v>101</v>
      </c>
      <c r="CA463" t="s">
        <v>101</v>
      </c>
      <c r="CB463" t="s">
        <v>101</v>
      </c>
      <c r="CC463" t="s">
        <v>101</v>
      </c>
      <c r="CD463" t="s">
        <v>101</v>
      </c>
      <c r="CE463" t="s">
        <v>101</v>
      </c>
      <c r="CF463" t="s">
        <v>101</v>
      </c>
      <c r="CG463" t="s">
        <v>101</v>
      </c>
      <c r="CH463" t="s">
        <v>101</v>
      </c>
      <c r="CI463" t="s">
        <v>101</v>
      </c>
    </row>
    <row r="464" spans="1:87" x14ac:dyDescent="0.25">
      <c r="A464" s="2">
        <v>110070596765</v>
      </c>
      <c r="B464">
        <v>2021</v>
      </c>
      <c r="C464" t="s">
        <v>2888</v>
      </c>
      <c r="D464" t="s">
        <v>2889</v>
      </c>
      <c r="E464" t="s">
        <v>2890</v>
      </c>
      <c r="F464" t="s">
        <v>1247</v>
      </c>
      <c r="G464">
        <v>22060</v>
      </c>
      <c r="H464">
        <v>38.711596</v>
      </c>
      <c r="I464">
        <v>-77.147887999999995</v>
      </c>
      <c r="J464" t="e">
        <v>#N/A</v>
      </c>
      <c r="K464" s="2">
        <v>110070596765</v>
      </c>
      <c r="L464" t="s">
        <v>1248</v>
      </c>
      <c r="M464">
        <v>3825</v>
      </c>
      <c r="N464" t="s">
        <v>2891</v>
      </c>
      <c r="O464" t="e">
        <v>#N/A</v>
      </c>
      <c r="P464" t="e">
        <v>#N/A</v>
      </c>
      <c r="Q464" t="e">
        <v>#N/A</v>
      </c>
      <c r="R464">
        <v>260</v>
      </c>
      <c r="S464">
        <v>3.4780549999999999E-3</v>
      </c>
      <c r="T464">
        <f t="shared" si="58"/>
        <v>1.3377134615384614E-5</v>
      </c>
      <c r="U464">
        <f t="shared" si="59"/>
        <v>1.6562166666666666E-4</v>
      </c>
      <c r="V464">
        <v>0</v>
      </c>
      <c r="W464" t="s">
        <v>95</v>
      </c>
      <c r="X464" t="s">
        <v>96</v>
      </c>
      <c r="Y464" t="s">
        <v>96</v>
      </c>
      <c r="Z464" t="s">
        <v>2892</v>
      </c>
      <c r="AA464" t="s">
        <v>2856</v>
      </c>
      <c r="AB464" s="2" t="e">
        <v>#N/A</v>
      </c>
      <c r="AC464" t="e">
        <v>#N/A</v>
      </c>
      <c r="AD464" t="s">
        <v>115</v>
      </c>
      <c r="AE464" t="s">
        <v>1987</v>
      </c>
      <c r="AF464">
        <v>2021</v>
      </c>
      <c r="AG464" s="2">
        <v>110070596765</v>
      </c>
      <c r="AH464" s="2" t="s">
        <v>101</v>
      </c>
      <c r="AI464" t="s">
        <v>101</v>
      </c>
      <c r="AJ464" t="s">
        <v>101</v>
      </c>
      <c r="AK464" t="s">
        <v>101</v>
      </c>
      <c r="AL464" t="s">
        <v>101</v>
      </c>
      <c r="AM464" t="s">
        <v>101</v>
      </c>
      <c r="AN464" t="s">
        <v>101</v>
      </c>
      <c r="AO464" t="s">
        <v>101</v>
      </c>
      <c r="AP464" t="s">
        <v>101</v>
      </c>
      <c r="AQ464" t="s">
        <v>101</v>
      </c>
      <c r="AR464" t="s">
        <v>101</v>
      </c>
      <c r="AS464" t="s">
        <v>101</v>
      </c>
      <c r="AT464" t="s">
        <v>101</v>
      </c>
      <c r="AU464" t="s">
        <v>101</v>
      </c>
      <c r="AV464" t="s">
        <v>101</v>
      </c>
      <c r="AW464" t="s">
        <v>101</v>
      </c>
      <c r="AX464" t="s">
        <v>101</v>
      </c>
      <c r="AY464" t="s">
        <v>101</v>
      </c>
      <c r="AZ464" t="s">
        <v>101</v>
      </c>
      <c r="BA464" t="s">
        <v>101</v>
      </c>
      <c r="BB464" t="s">
        <v>101</v>
      </c>
      <c r="BC464" t="s">
        <v>101</v>
      </c>
      <c r="BD464" t="s">
        <v>101</v>
      </c>
      <c r="BE464" t="s">
        <v>101</v>
      </c>
      <c r="BF464" t="s">
        <v>101</v>
      </c>
      <c r="BG464" t="s">
        <v>101</v>
      </c>
      <c r="BH464" t="s">
        <v>101</v>
      </c>
      <c r="BI464" t="s">
        <v>101</v>
      </c>
      <c r="BJ464" t="s">
        <v>101</v>
      </c>
      <c r="BK464" t="s">
        <v>101</v>
      </c>
      <c r="BL464" t="s">
        <v>101</v>
      </c>
      <c r="BM464" t="s">
        <v>101</v>
      </c>
      <c r="BN464" t="s">
        <v>101</v>
      </c>
      <c r="BO464" t="s">
        <v>101</v>
      </c>
      <c r="BP464" t="s">
        <v>101</v>
      </c>
      <c r="BQ464" t="s">
        <v>101</v>
      </c>
      <c r="BR464" t="s">
        <v>101</v>
      </c>
      <c r="BS464" t="s">
        <v>1216</v>
      </c>
      <c r="BT464" t="s">
        <v>101</v>
      </c>
      <c r="BU464" t="s">
        <v>101</v>
      </c>
      <c r="BV464" t="s">
        <v>101</v>
      </c>
      <c r="BW464" t="s">
        <v>1216</v>
      </c>
      <c r="BX464" t="s">
        <v>101</v>
      </c>
      <c r="BY464" t="s">
        <v>101</v>
      </c>
      <c r="BZ464" t="s">
        <v>101</v>
      </c>
      <c r="CA464" t="s">
        <v>101</v>
      </c>
      <c r="CB464" t="s">
        <v>101</v>
      </c>
      <c r="CC464" t="s">
        <v>101</v>
      </c>
      <c r="CD464" t="s">
        <v>101</v>
      </c>
      <c r="CE464" t="s">
        <v>101</v>
      </c>
      <c r="CF464" t="s">
        <v>101</v>
      </c>
      <c r="CG464" t="s">
        <v>101</v>
      </c>
      <c r="CH464" t="s">
        <v>101</v>
      </c>
      <c r="CI464" t="s">
        <v>101</v>
      </c>
    </row>
    <row r="465" spans="1:87" x14ac:dyDescent="0.25">
      <c r="A465" s="2">
        <v>110070598729</v>
      </c>
      <c r="B465">
        <v>2020</v>
      </c>
      <c r="C465" t="s">
        <v>2893</v>
      </c>
      <c r="D465" t="s">
        <v>2894</v>
      </c>
      <c r="E465" t="s">
        <v>1390</v>
      </c>
      <c r="F465" t="s">
        <v>1247</v>
      </c>
      <c r="G465">
        <v>22305</v>
      </c>
      <c r="H465">
        <v>38.840600000000002</v>
      </c>
      <c r="I465">
        <v>-77.068200000000004</v>
      </c>
      <c r="J465" t="e">
        <v>#N/A</v>
      </c>
      <c r="K465" s="2">
        <v>110070598729</v>
      </c>
      <c r="L465" t="s">
        <v>93</v>
      </c>
      <c r="M465">
        <v>1794</v>
      </c>
      <c r="N465" t="s">
        <v>1391</v>
      </c>
      <c r="O465" t="e">
        <v>#N/A</v>
      </c>
      <c r="P465" t="e">
        <v>#N/A</v>
      </c>
      <c r="Q465" t="e">
        <v>#N/A</v>
      </c>
      <c r="R465">
        <v>250</v>
      </c>
      <c r="S465">
        <v>1.594605E-3</v>
      </c>
      <c r="T465">
        <f t="shared" si="58"/>
        <v>6.3784200000000003E-6</v>
      </c>
      <c r="U465">
        <f t="shared" si="59"/>
        <v>7.5933571428571432E-5</v>
      </c>
      <c r="V465">
        <v>0</v>
      </c>
      <c r="W465" t="s">
        <v>95</v>
      </c>
      <c r="X465" t="s">
        <v>96</v>
      </c>
      <c r="Y465" t="s">
        <v>96</v>
      </c>
      <c r="Z465" t="s">
        <v>2895</v>
      </c>
      <c r="AA465" t="s">
        <v>2860</v>
      </c>
      <c r="AB465" s="2" t="e">
        <v>#N/A</v>
      </c>
      <c r="AC465" t="e">
        <v>#N/A</v>
      </c>
      <c r="AD465" t="s">
        <v>148</v>
      </c>
      <c r="AE465" t="s">
        <v>116</v>
      </c>
      <c r="AF465">
        <v>2015</v>
      </c>
      <c r="AG465" s="2">
        <v>110070598729</v>
      </c>
      <c r="AH465" s="2" t="s">
        <v>101</v>
      </c>
      <c r="AI465" t="s">
        <v>101</v>
      </c>
      <c r="AJ465" t="s">
        <v>101</v>
      </c>
      <c r="AK465" t="s">
        <v>101</v>
      </c>
      <c r="AL465" t="s">
        <v>101</v>
      </c>
      <c r="AM465" t="s">
        <v>101</v>
      </c>
      <c r="AN465" t="s">
        <v>101</v>
      </c>
      <c r="AO465" t="s">
        <v>101</v>
      </c>
      <c r="AP465" t="s">
        <v>101</v>
      </c>
      <c r="AQ465" t="s">
        <v>101</v>
      </c>
      <c r="AR465" t="s">
        <v>101</v>
      </c>
      <c r="AS465" t="s">
        <v>101</v>
      </c>
      <c r="AT465" t="s">
        <v>101</v>
      </c>
      <c r="AU465" t="s">
        <v>101</v>
      </c>
      <c r="AV465" t="s">
        <v>101</v>
      </c>
      <c r="AW465" t="s">
        <v>101</v>
      </c>
      <c r="AX465" t="s">
        <v>101</v>
      </c>
      <c r="AY465" t="s">
        <v>101</v>
      </c>
      <c r="AZ465" t="s">
        <v>101</v>
      </c>
      <c r="BA465" t="s">
        <v>101</v>
      </c>
      <c r="BB465" t="s">
        <v>101</v>
      </c>
      <c r="BC465" t="s">
        <v>101</v>
      </c>
      <c r="BD465" t="s">
        <v>101</v>
      </c>
      <c r="BE465" t="s">
        <v>101</v>
      </c>
      <c r="BF465" t="s">
        <v>101</v>
      </c>
      <c r="BG465" t="s">
        <v>101</v>
      </c>
      <c r="BH465" t="s">
        <v>101</v>
      </c>
      <c r="BI465" t="s">
        <v>101</v>
      </c>
      <c r="BJ465" t="s">
        <v>101</v>
      </c>
      <c r="BK465" t="s">
        <v>101</v>
      </c>
      <c r="BL465" t="s">
        <v>101</v>
      </c>
      <c r="BM465" t="s">
        <v>101</v>
      </c>
      <c r="BN465" t="s">
        <v>101</v>
      </c>
      <c r="BO465" t="s">
        <v>101</v>
      </c>
      <c r="BP465" t="s">
        <v>101</v>
      </c>
      <c r="BQ465" t="s">
        <v>101</v>
      </c>
      <c r="BR465" t="s">
        <v>101</v>
      </c>
      <c r="BS465" t="s">
        <v>1216</v>
      </c>
      <c r="BT465" t="s">
        <v>101</v>
      </c>
      <c r="BU465" t="s">
        <v>101</v>
      </c>
      <c r="BV465" t="s">
        <v>101</v>
      </c>
      <c r="BW465" t="s">
        <v>1216</v>
      </c>
      <c r="BX465" t="s">
        <v>101</v>
      </c>
      <c r="BY465" t="s">
        <v>101</v>
      </c>
      <c r="BZ465" t="s">
        <v>101</v>
      </c>
      <c r="CA465" t="s">
        <v>101</v>
      </c>
      <c r="CB465" t="s">
        <v>101</v>
      </c>
      <c r="CC465" t="s">
        <v>101</v>
      </c>
      <c r="CD465" t="s">
        <v>101</v>
      </c>
      <c r="CE465" t="s">
        <v>101</v>
      </c>
      <c r="CF465" t="s">
        <v>101</v>
      </c>
      <c r="CG465" t="s">
        <v>101</v>
      </c>
      <c r="CH465" t="s">
        <v>101</v>
      </c>
      <c r="CI465" t="s">
        <v>101</v>
      </c>
    </row>
    <row r="466" spans="1:87" x14ac:dyDescent="0.25">
      <c r="A466" s="2">
        <v>110070602296</v>
      </c>
      <c r="B466">
        <v>2020</v>
      </c>
      <c r="C466" t="s">
        <v>2896</v>
      </c>
      <c r="D466" t="s">
        <v>2897</v>
      </c>
      <c r="E466" t="s">
        <v>1763</v>
      </c>
      <c r="F466" t="s">
        <v>1247</v>
      </c>
      <c r="G466">
        <v>22209</v>
      </c>
      <c r="H466">
        <v>38.89546</v>
      </c>
      <c r="I466">
        <v>-77.076479000000006</v>
      </c>
      <c r="J466" t="e">
        <v>#N/A</v>
      </c>
      <c r="K466" s="2">
        <v>110070602296</v>
      </c>
      <c r="L466" t="s">
        <v>93</v>
      </c>
      <c r="M466">
        <v>1794</v>
      </c>
      <c r="N466" t="s">
        <v>1391</v>
      </c>
      <c r="O466" t="e">
        <v>#N/A</v>
      </c>
      <c r="P466" t="e">
        <v>#N/A</v>
      </c>
      <c r="Q466" t="e">
        <v>#N/A</v>
      </c>
      <c r="R466">
        <v>250</v>
      </c>
      <c r="S466">
        <v>3.9138869999999996E-3</v>
      </c>
      <c r="T466">
        <f t="shared" si="58"/>
        <v>1.5655547999999997E-5</v>
      </c>
      <c r="U466">
        <f t="shared" si="59"/>
        <v>1.8637557142857142E-4</v>
      </c>
      <c r="V466">
        <v>0</v>
      </c>
      <c r="W466" t="s">
        <v>95</v>
      </c>
      <c r="X466" t="s">
        <v>96</v>
      </c>
      <c r="Y466" t="s">
        <v>96</v>
      </c>
      <c r="Z466" t="s">
        <v>2898</v>
      </c>
      <c r="AA466" t="s">
        <v>2887</v>
      </c>
      <c r="AB466" s="2" t="e">
        <v>#N/A</v>
      </c>
      <c r="AC466" t="e">
        <v>#N/A</v>
      </c>
      <c r="AD466" t="s">
        <v>148</v>
      </c>
      <c r="AE466" t="s">
        <v>116</v>
      </c>
      <c r="AF466">
        <v>2015</v>
      </c>
      <c r="AG466" s="2">
        <v>110070602296</v>
      </c>
      <c r="AH466" s="2" t="s">
        <v>101</v>
      </c>
      <c r="AI466" t="s">
        <v>101</v>
      </c>
      <c r="AJ466" t="s">
        <v>101</v>
      </c>
      <c r="AK466" t="s">
        <v>101</v>
      </c>
      <c r="AL466" t="s">
        <v>101</v>
      </c>
      <c r="AM466" t="s">
        <v>101</v>
      </c>
      <c r="AN466" t="s">
        <v>101</v>
      </c>
      <c r="AO466" t="s">
        <v>101</v>
      </c>
      <c r="AP466" t="s">
        <v>101</v>
      </c>
      <c r="AQ466" t="s">
        <v>101</v>
      </c>
      <c r="AR466" t="s">
        <v>101</v>
      </c>
      <c r="AS466" t="s">
        <v>101</v>
      </c>
      <c r="AT466" t="s">
        <v>101</v>
      </c>
      <c r="AU466" t="s">
        <v>101</v>
      </c>
      <c r="AV466" t="s">
        <v>101</v>
      </c>
      <c r="AW466" t="s">
        <v>101</v>
      </c>
      <c r="AX466" t="s">
        <v>101</v>
      </c>
      <c r="AY466" t="s">
        <v>101</v>
      </c>
      <c r="AZ466" t="s">
        <v>101</v>
      </c>
      <c r="BA466" t="s">
        <v>101</v>
      </c>
      <c r="BB466" t="s">
        <v>101</v>
      </c>
      <c r="BC466" t="s">
        <v>101</v>
      </c>
      <c r="BD466" t="s">
        <v>101</v>
      </c>
      <c r="BE466" t="s">
        <v>101</v>
      </c>
      <c r="BF466" t="s">
        <v>101</v>
      </c>
      <c r="BG466" t="s">
        <v>101</v>
      </c>
      <c r="BH466" t="s">
        <v>101</v>
      </c>
      <c r="BI466" t="s">
        <v>101</v>
      </c>
      <c r="BJ466" t="s">
        <v>101</v>
      </c>
      <c r="BK466" t="s">
        <v>101</v>
      </c>
      <c r="BL466" t="s">
        <v>101</v>
      </c>
      <c r="BM466" t="s">
        <v>101</v>
      </c>
      <c r="BN466" t="s">
        <v>101</v>
      </c>
      <c r="BO466" t="s">
        <v>101</v>
      </c>
      <c r="BP466" t="s">
        <v>101</v>
      </c>
      <c r="BQ466" t="s">
        <v>101</v>
      </c>
      <c r="BR466" t="s">
        <v>101</v>
      </c>
      <c r="BS466" t="s">
        <v>1216</v>
      </c>
      <c r="BT466" t="s">
        <v>101</v>
      </c>
      <c r="BU466" t="s">
        <v>101</v>
      </c>
      <c r="BV466" t="s">
        <v>101</v>
      </c>
      <c r="BW466" t="s">
        <v>1216</v>
      </c>
      <c r="BX466" t="s">
        <v>101</v>
      </c>
      <c r="BY466" t="s">
        <v>101</v>
      </c>
      <c r="BZ466" t="s">
        <v>101</v>
      </c>
      <c r="CA466" t="s">
        <v>101</v>
      </c>
      <c r="CB466" t="s">
        <v>101</v>
      </c>
      <c r="CC466" t="s">
        <v>101</v>
      </c>
      <c r="CD466" t="s">
        <v>101</v>
      </c>
      <c r="CE466" t="s">
        <v>101</v>
      </c>
      <c r="CF466" t="s">
        <v>101</v>
      </c>
      <c r="CG466" t="s">
        <v>101</v>
      </c>
      <c r="CH466" t="s">
        <v>101</v>
      </c>
      <c r="CI466" t="s">
        <v>101</v>
      </c>
    </row>
    <row r="467" spans="1:87" x14ac:dyDescent="0.25">
      <c r="A467" s="2">
        <v>110070602569</v>
      </c>
      <c r="B467">
        <v>2020</v>
      </c>
      <c r="C467" t="s">
        <v>2899</v>
      </c>
      <c r="D467" t="s">
        <v>2900</v>
      </c>
      <c r="E467" t="s">
        <v>1349</v>
      </c>
      <c r="F467" t="s">
        <v>91</v>
      </c>
      <c r="G467">
        <v>2048</v>
      </c>
      <c r="H467">
        <v>42.020510000000002</v>
      </c>
      <c r="I467">
        <v>-71.267250000000004</v>
      </c>
      <c r="J467" t="e">
        <v>#N/A</v>
      </c>
      <c r="K467" s="2">
        <v>110070602569</v>
      </c>
      <c r="L467" t="s">
        <v>93</v>
      </c>
      <c r="M467" t="e">
        <v>#N/A</v>
      </c>
      <c r="N467" t="e">
        <v>#N/A</v>
      </c>
      <c r="O467" t="e">
        <v>#N/A</v>
      </c>
      <c r="P467" t="e">
        <v>#N/A</v>
      </c>
      <c r="Q467" t="e">
        <v>#N/A</v>
      </c>
      <c r="R467">
        <v>250</v>
      </c>
      <c r="S467">
        <v>1.9756942999999999E-2</v>
      </c>
      <c r="T467">
        <f t="shared" si="58"/>
        <v>7.9027771999999992E-5</v>
      </c>
      <c r="U467">
        <f t="shared" si="59"/>
        <v>9.4080680952380951E-4</v>
      </c>
      <c r="V467">
        <v>0</v>
      </c>
      <c r="W467" t="s">
        <v>95</v>
      </c>
      <c r="X467" t="s">
        <v>96</v>
      </c>
      <c r="Y467" t="s">
        <v>96</v>
      </c>
      <c r="Z467" t="s">
        <v>2901</v>
      </c>
      <c r="AA467" t="s">
        <v>1353</v>
      </c>
      <c r="AB467" s="2" t="e">
        <v>#N/A</v>
      </c>
      <c r="AC467" t="e">
        <v>#N/A</v>
      </c>
      <c r="AD467" t="s">
        <v>148</v>
      </c>
      <c r="AE467" t="s">
        <v>116</v>
      </c>
      <c r="AF467">
        <v>2015</v>
      </c>
      <c r="AG467" s="2">
        <v>110070602569</v>
      </c>
      <c r="AH467" s="2" t="s">
        <v>101</v>
      </c>
      <c r="AI467" t="s">
        <v>101</v>
      </c>
      <c r="AJ467" t="s">
        <v>101</v>
      </c>
      <c r="AK467" t="s">
        <v>101</v>
      </c>
      <c r="AL467" t="s">
        <v>101</v>
      </c>
      <c r="AM467" t="s">
        <v>101</v>
      </c>
      <c r="AN467" t="s">
        <v>101</v>
      </c>
      <c r="AO467" t="s">
        <v>101</v>
      </c>
      <c r="AP467" t="s">
        <v>101</v>
      </c>
      <c r="AQ467" t="s">
        <v>101</v>
      </c>
      <c r="AR467" t="s">
        <v>101</v>
      </c>
      <c r="AS467" t="s">
        <v>101</v>
      </c>
      <c r="AT467" t="s">
        <v>101</v>
      </c>
      <c r="AU467" t="s">
        <v>101</v>
      </c>
      <c r="AV467" t="s">
        <v>101</v>
      </c>
      <c r="AW467" t="s">
        <v>101</v>
      </c>
      <c r="AX467" t="s">
        <v>101</v>
      </c>
      <c r="AY467" t="s">
        <v>101</v>
      </c>
      <c r="AZ467" t="s">
        <v>101</v>
      </c>
      <c r="BA467" t="s">
        <v>101</v>
      </c>
      <c r="BB467" t="s">
        <v>101</v>
      </c>
      <c r="BC467" t="s">
        <v>101</v>
      </c>
      <c r="BD467" t="s">
        <v>101</v>
      </c>
      <c r="BE467" t="s">
        <v>101</v>
      </c>
      <c r="BF467" t="s">
        <v>101</v>
      </c>
      <c r="BG467" t="s">
        <v>101</v>
      </c>
      <c r="BH467" t="s">
        <v>101</v>
      </c>
      <c r="BI467" t="s">
        <v>101</v>
      </c>
      <c r="BJ467" t="s">
        <v>101</v>
      </c>
      <c r="BK467" t="s">
        <v>101</v>
      </c>
      <c r="BL467" t="s">
        <v>101</v>
      </c>
      <c r="BM467" t="s">
        <v>101</v>
      </c>
      <c r="BN467" t="s">
        <v>101</v>
      </c>
      <c r="BO467" t="s">
        <v>101</v>
      </c>
      <c r="BP467" t="s">
        <v>101</v>
      </c>
      <c r="BQ467" t="s">
        <v>101</v>
      </c>
      <c r="BR467" t="s">
        <v>101</v>
      </c>
      <c r="BS467" t="s">
        <v>1216</v>
      </c>
      <c r="BT467" t="s">
        <v>101</v>
      </c>
      <c r="BU467" t="s">
        <v>101</v>
      </c>
      <c r="BV467" t="s">
        <v>101</v>
      </c>
      <c r="BW467" t="s">
        <v>1216</v>
      </c>
      <c r="BX467" t="s">
        <v>101</v>
      </c>
      <c r="BY467" t="s">
        <v>101</v>
      </c>
      <c r="BZ467" t="s">
        <v>101</v>
      </c>
      <c r="CA467" t="s">
        <v>101</v>
      </c>
      <c r="CB467" t="s">
        <v>101</v>
      </c>
      <c r="CC467" t="s">
        <v>101</v>
      </c>
      <c r="CD467" t="s">
        <v>101</v>
      </c>
      <c r="CE467" t="s">
        <v>101</v>
      </c>
      <c r="CF467" t="s">
        <v>101</v>
      </c>
      <c r="CG467" t="s">
        <v>101</v>
      </c>
      <c r="CH467" t="s">
        <v>101</v>
      </c>
      <c r="CI467" t="s">
        <v>101</v>
      </c>
    </row>
    <row r="468" spans="1:87" x14ac:dyDescent="0.25">
      <c r="A468" s="2">
        <v>110070619860</v>
      </c>
      <c r="B468">
        <v>2021</v>
      </c>
      <c r="C468" t="s">
        <v>2902</v>
      </c>
      <c r="D468" t="s">
        <v>2903</v>
      </c>
      <c r="E468" t="s">
        <v>2904</v>
      </c>
      <c r="F468" t="s">
        <v>455</v>
      </c>
      <c r="G468">
        <v>95682</v>
      </c>
      <c r="H468">
        <v>38.627777999999999</v>
      </c>
      <c r="I468">
        <v>-120.984167</v>
      </c>
      <c r="J468" t="e">
        <v>#N/A</v>
      </c>
      <c r="K468" s="2">
        <v>110070619860</v>
      </c>
      <c r="L468" t="s">
        <v>352</v>
      </c>
      <c r="M468">
        <v>4952</v>
      </c>
      <c r="N468" t="s">
        <v>353</v>
      </c>
      <c r="O468" t="e">
        <v>#N/A</v>
      </c>
      <c r="P468" t="e">
        <v>#N/A</v>
      </c>
      <c r="Q468" t="e">
        <v>#N/A</v>
      </c>
      <c r="R468">
        <v>365</v>
      </c>
      <c r="S468">
        <v>6.9649298999999998E-2</v>
      </c>
      <c r="T468">
        <f t="shared" si="58"/>
        <v>1.9081999726027396E-4</v>
      </c>
      <c r="U468">
        <f t="shared" si="59"/>
        <v>3.3166332857142858E-3</v>
      </c>
      <c r="V468">
        <v>0</v>
      </c>
      <c r="W468" t="s">
        <v>95</v>
      </c>
      <c r="X468" t="s">
        <v>96</v>
      </c>
      <c r="Y468" t="s">
        <v>96</v>
      </c>
      <c r="Z468" t="s">
        <v>2905</v>
      </c>
      <c r="AA468" t="s">
        <v>570</v>
      </c>
      <c r="AB468" s="2" t="e">
        <v>#N/A</v>
      </c>
      <c r="AC468" t="e">
        <v>#N/A</v>
      </c>
      <c r="AD468" t="s">
        <v>115</v>
      </c>
      <c r="AE468" t="s">
        <v>352</v>
      </c>
      <c r="AF468">
        <v>2021</v>
      </c>
      <c r="AG468" s="2">
        <v>110070619860</v>
      </c>
      <c r="AH468" s="2" t="s">
        <v>101</v>
      </c>
      <c r="AI468" t="s">
        <v>101</v>
      </c>
      <c r="AJ468" t="s">
        <v>101</v>
      </c>
      <c r="AK468" t="s">
        <v>101</v>
      </c>
      <c r="AL468" t="s">
        <v>101</v>
      </c>
      <c r="AM468" t="s">
        <v>101</v>
      </c>
      <c r="AN468" t="s">
        <v>101</v>
      </c>
      <c r="AO468" t="s">
        <v>101</v>
      </c>
      <c r="AP468" t="s">
        <v>101</v>
      </c>
      <c r="AQ468" t="s">
        <v>101</v>
      </c>
      <c r="AR468" t="s">
        <v>101</v>
      </c>
      <c r="AS468" t="s">
        <v>101</v>
      </c>
      <c r="AT468" t="s">
        <v>101</v>
      </c>
      <c r="AU468" t="s">
        <v>101</v>
      </c>
      <c r="AV468" t="s">
        <v>101</v>
      </c>
      <c r="AW468" t="s">
        <v>101</v>
      </c>
      <c r="AX468" t="s">
        <v>101</v>
      </c>
      <c r="AY468" t="s">
        <v>101</v>
      </c>
      <c r="AZ468" t="s">
        <v>101</v>
      </c>
      <c r="BA468" t="s">
        <v>101</v>
      </c>
      <c r="BB468" t="s">
        <v>101</v>
      </c>
      <c r="BC468" t="s">
        <v>101</v>
      </c>
      <c r="BD468" t="s">
        <v>101</v>
      </c>
      <c r="BE468" t="s">
        <v>101</v>
      </c>
      <c r="BF468" t="s">
        <v>101</v>
      </c>
      <c r="BG468" t="s">
        <v>101</v>
      </c>
      <c r="BH468" t="s">
        <v>101</v>
      </c>
      <c r="BI468" t="s">
        <v>101</v>
      </c>
      <c r="BJ468" t="s">
        <v>101</v>
      </c>
      <c r="BK468" t="s">
        <v>101</v>
      </c>
      <c r="BL468" t="s">
        <v>101</v>
      </c>
      <c r="BM468" t="s">
        <v>101</v>
      </c>
      <c r="BN468" t="s">
        <v>101</v>
      </c>
      <c r="BO468" t="s">
        <v>101</v>
      </c>
      <c r="BP468" t="s">
        <v>101</v>
      </c>
      <c r="BQ468" t="s">
        <v>101</v>
      </c>
      <c r="BR468" t="s">
        <v>101</v>
      </c>
      <c r="BS468" t="s">
        <v>1216</v>
      </c>
      <c r="BT468" t="s">
        <v>101</v>
      </c>
      <c r="BU468" t="s">
        <v>101</v>
      </c>
      <c r="BV468" t="s">
        <v>101</v>
      </c>
      <c r="BW468" t="s">
        <v>1216</v>
      </c>
      <c r="BX468" t="s">
        <v>101</v>
      </c>
      <c r="BY468" t="s">
        <v>101</v>
      </c>
      <c r="BZ468" t="s">
        <v>101</v>
      </c>
      <c r="CA468" t="s">
        <v>101</v>
      </c>
      <c r="CB468" t="s">
        <v>101</v>
      </c>
      <c r="CC468" t="s">
        <v>101</v>
      </c>
      <c r="CD468" t="s">
        <v>101</v>
      </c>
      <c r="CE468" t="s">
        <v>101</v>
      </c>
      <c r="CF468" t="s">
        <v>101</v>
      </c>
      <c r="CG468" t="s">
        <v>101</v>
      </c>
      <c r="CH468" t="s">
        <v>101</v>
      </c>
      <c r="CI468" t="s">
        <v>101</v>
      </c>
    </row>
    <row r="469" spans="1:87" x14ac:dyDescent="0.25">
      <c r="A469" s="2">
        <v>110070670433</v>
      </c>
      <c r="B469">
        <v>2019</v>
      </c>
      <c r="C469" t="s">
        <v>2906</v>
      </c>
      <c r="D469" t="s">
        <v>2907</v>
      </c>
      <c r="E469" t="s">
        <v>2908</v>
      </c>
      <c r="F469" t="s">
        <v>91</v>
      </c>
      <c r="G469">
        <v>1760</v>
      </c>
      <c r="H469">
        <v>42.30348</v>
      </c>
      <c r="I469">
        <v>-70.360669999999999</v>
      </c>
      <c r="J469" t="e">
        <v>#N/A</v>
      </c>
      <c r="K469" s="2">
        <v>110070670433</v>
      </c>
      <c r="L469" t="s">
        <v>93</v>
      </c>
      <c r="M469" t="e">
        <v>#N/A</v>
      </c>
      <c r="N469" t="e">
        <v>#N/A</v>
      </c>
      <c r="O469" t="e">
        <v>#N/A</v>
      </c>
      <c r="P469" t="e">
        <v>#N/A</v>
      </c>
      <c r="Q469" t="e">
        <v>#N/A</v>
      </c>
      <c r="R469">
        <v>250</v>
      </c>
      <c r="S469">
        <v>1.5428038999999999E-2</v>
      </c>
      <c r="T469">
        <f t="shared" si="58"/>
        <v>6.1712155999999995E-5</v>
      </c>
      <c r="U469">
        <f t="shared" si="59"/>
        <v>7.3466852380952381E-4</v>
      </c>
      <c r="V469">
        <v>0</v>
      </c>
      <c r="W469" t="s">
        <v>95</v>
      </c>
      <c r="X469" t="s">
        <v>96</v>
      </c>
      <c r="Y469" t="s">
        <v>96</v>
      </c>
      <c r="Z469" t="s">
        <v>2909</v>
      </c>
      <c r="AA469" t="s">
        <v>2910</v>
      </c>
      <c r="AB469" s="2" t="e">
        <v>#N/A</v>
      </c>
      <c r="AC469" t="e">
        <v>#N/A</v>
      </c>
      <c r="AD469" t="s">
        <v>148</v>
      </c>
      <c r="AE469" t="s">
        <v>116</v>
      </c>
      <c r="AF469">
        <v>2015</v>
      </c>
      <c r="AG469" s="2">
        <v>110070670433</v>
      </c>
      <c r="AH469" s="2" t="s">
        <v>101</v>
      </c>
      <c r="AI469" t="s">
        <v>101</v>
      </c>
      <c r="AJ469" t="s">
        <v>101</v>
      </c>
      <c r="AK469" t="s">
        <v>101</v>
      </c>
      <c r="AL469" t="s">
        <v>101</v>
      </c>
      <c r="AM469" t="s">
        <v>101</v>
      </c>
      <c r="AN469" t="s">
        <v>101</v>
      </c>
      <c r="AO469" t="s">
        <v>101</v>
      </c>
      <c r="AP469" t="s">
        <v>101</v>
      </c>
      <c r="AQ469" t="s">
        <v>101</v>
      </c>
      <c r="AR469" t="s">
        <v>101</v>
      </c>
      <c r="AS469" t="s">
        <v>101</v>
      </c>
      <c r="AT469" t="s">
        <v>101</v>
      </c>
      <c r="AU469" t="s">
        <v>101</v>
      </c>
      <c r="AV469" t="s">
        <v>101</v>
      </c>
      <c r="AW469" t="s">
        <v>101</v>
      </c>
      <c r="AX469" t="s">
        <v>101</v>
      </c>
      <c r="AY469" t="s">
        <v>101</v>
      </c>
      <c r="AZ469" t="s">
        <v>101</v>
      </c>
      <c r="BA469" t="s">
        <v>101</v>
      </c>
      <c r="BB469" t="s">
        <v>101</v>
      </c>
      <c r="BC469" t="s">
        <v>101</v>
      </c>
      <c r="BD469" t="s">
        <v>101</v>
      </c>
      <c r="BE469" t="s">
        <v>101</v>
      </c>
      <c r="BF469" t="s">
        <v>101</v>
      </c>
      <c r="BG469" t="s">
        <v>101</v>
      </c>
      <c r="BH469" t="s">
        <v>101</v>
      </c>
      <c r="BI469" t="s">
        <v>101</v>
      </c>
      <c r="BJ469" t="s">
        <v>101</v>
      </c>
      <c r="BK469" t="s">
        <v>101</v>
      </c>
      <c r="BL469" t="s">
        <v>101</v>
      </c>
      <c r="BM469" t="s">
        <v>101</v>
      </c>
      <c r="BN469" t="s">
        <v>101</v>
      </c>
      <c r="BO469" t="s">
        <v>101</v>
      </c>
      <c r="BP469" t="s">
        <v>101</v>
      </c>
      <c r="BQ469" t="s">
        <v>101</v>
      </c>
      <c r="BR469" t="s">
        <v>101</v>
      </c>
      <c r="BS469" t="s">
        <v>1216</v>
      </c>
      <c r="BT469" t="s">
        <v>101</v>
      </c>
      <c r="BU469" t="s">
        <v>101</v>
      </c>
      <c r="BV469" t="s">
        <v>101</v>
      </c>
      <c r="BW469" t="s">
        <v>1216</v>
      </c>
      <c r="BX469" t="s">
        <v>101</v>
      </c>
      <c r="BY469" t="s">
        <v>101</v>
      </c>
      <c r="BZ469" t="s">
        <v>101</v>
      </c>
      <c r="CA469" t="s">
        <v>101</v>
      </c>
      <c r="CB469" t="s">
        <v>101</v>
      </c>
      <c r="CC469" t="s">
        <v>101</v>
      </c>
      <c r="CD469" t="s">
        <v>101</v>
      </c>
      <c r="CE469" t="s">
        <v>101</v>
      </c>
      <c r="CF469" t="s">
        <v>101</v>
      </c>
      <c r="CG469" t="s">
        <v>101</v>
      </c>
      <c r="CH469" t="s">
        <v>101</v>
      </c>
      <c r="CI469" t="s">
        <v>101</v>
      </c>
    </row>
    <row r="470" spans="1:87" x14ac:dyDescent="0.25">
      <c r="A470" s="2">
        <v>110070676994</v>
      </c>
      <c r="B470">
        <v>2024</v>
      </c>
      <c r="C470" t="s">
        <v>2911</v>
      </c>
      <c r="D470" t="s">
        <v>2912</v>
      </c>
      <c r="E470" t="s">
        <v>2913</v>
      </c>
      <c r="F470" t="s">
        <v>228</v>
      </c>
      <c r="G470">
        <v>25064</v>
      </c>
      <c r="H470">
        <v>38.382550000000002</v>
      </c>
      <c r="I470">
        <v>-81.782629</v>
      </c>
      <c r="J470" t="s">
        <v>2914</v>
      </c>
      <c r="K470" s="2">
        <v>110070676994</v>
      </c>
      <c r="L470" t="s">
        <v>93</v>
      </c>
      <c r="M470">
        <v>2869</v>
      </c>
      <c r="N470" t="s">
        <v>124</v>
      </c>
      <c r="O470" t="e">
        <v>#N/A</v>
      </c>
      <c r="P470" t="e">
        <v>#N/A</v>
      </c>
      <c r="Q470" t="e">
        <v>#N/A</v>
      </c>
      <c r="R470">
        <v>250</v>
      </c>
      <c r="S470">
        <v>0.69957272699999995</v>
      </c>
      <c r="T470">
        <f t="shared" si="58"/>
        <v>2.798290908E-3</v>
      </c>
      <c r="U470">
        <f t="shared" si="59"/>
        <v>3.3312986999999995E-2</v>
      </c>
      <c r="V470">
        <v>0</v>
      </c>
      <c r="W470" t="s">
        <v>95</v>
      </c>
      <c r="X470" t="s">
        <v>96</v>
      </c>
      <c r="Y470" t="s">
        <v>96</v>
      </c>
      <c r="Z470" t="s">
        <v>2684</v>
      </c>
      <c r="AA470" t="s">
        <v>1257</v>
      </c>
      <c r="AB470" s="2">
        <v>5050008000998</v>
      </c>
      <c r="AC470" t="e">
        <v>#N/A</v>
      </c>
      <c r="AD470" t="e">
        <v>#N/A</v>
      </c>
      <c r="AE470" t="s">
        <v>116</v>
      </c>
      <c r="AF470">
        <v>2021</v>
      </c>
      <c r="AG470" s="2">
        <v>110070676994</v>
      </c>
      <c r="AH470" s="2">
        <v>110070676994</v>
      </c>
      <c r="AL470">
        <v>2023</v>
      </c>
      <c r="AM470" s="1" t="s">
        <v>2685</v>
      </c>
      <c r="AN470" t="s">
        <v>1257</v>
      </c>
      <c r="AO470" t="s">
        <v>101</v>
      </c>
      <c r="AP470">
        <v>144.9</v>
      </c>
      <c r="AQ470">
        <v>2.5324767499999998</v>
      </c>
      <c r="AR470" t="s">
        <v>102</v>
      </c>
      <c r="AS470">
        <v>144.9</v>
      </c>
      <c r="AT470">
        <v>224.19362699999999</v>
      </c>
      <c r="AU470">
        <v>19315482</v>
      </c>
      <c r="AV470" t="s">
        <v>1259</v>
      </c>
      <c r="AW470">
        <v>6</v>
      </c>
      <c r="AX470">
        <v>16232.739</v>
      </c>
      <c r="AY470">
        <v>22483.478999999999</v>
      </c>
      <c r="AZ470">
        <v>26859.355</v>
      </c>
      <c r="BA470">
        <v>30687.817999999999</v>
      </c>
      <c r="BB470">
        <v>22288.964</v>
      </c>
      <c r="BC470">
        <v>19951.342000000001</v>
      </c>
      <c r="BD470">
        <v>12642.388000000001</v>
      </c>
      <c r="BE470">
        <v>7748.2749999999996</v>
      </c>
      <c r="BF470">
        <v>7281.9570000000003</v>
      </c>
      <c r="BG470">
        <v>6204.2219999999998</v>
      </c>
      <c r="BH470">
        <v>8408.6170000000002</v>
      </c>
      <c r="BI470">
        <v>12879.207</v>
      </c>
      <c r="BJ470">
        <v>17808.743999999999</v>
      </c>
      <c r="BK470" t="s">
        <v>63</v>
      </c>
      <c r="BL470">
        <v>6204.2219999999998</v>
      </c>
      <c r="BM470">
        <v>15169.2469437653</v>
      </c>
      <c r="BN470">
        <v>11342.9747321132</v>
      </c>
      <c r="BO470">
        <v>39688.848410757899</v>
      </c>
      <c r="BP470">
        <v>30246.6230160044</v>
      </c>
      <c r="BQ470">
        <v>548.15067726161396</v>
      </c>
      <c r="BR470">
        <v>15169.2469437653</v>
      </c>
      <c r="BS470" t="s">
        <v>104</v>
      </c>
      <c r="BT470">
        <v>30246.6230160044</v>
      </c>
      <c r="BU470" t="s">
        <v>105</v>
      </c>
      <c r="BV470">
        <v>11342.9747321132</v>
      </c>
      <c r="BW470" t="s">
        <v>106</v>
      </c>
      <c r="BX470" s="8">
        <f>($T470*'Conversion Factors'!$B$3)/($BV470*'Conversion Factors'!$B$4)</f>
        <v>2.4669815230018391E-4</v>
      </c>
      <c r="BY470" s="8">
        <f>($T470*'Conversion Factors'!$B$3)/($BR470*'Conversion Factors'!$B$4)</f>
        <v>1.8447131346557207E-4</v>
      </c>
      <c r="BZ470" s="8">
        <f>($T470*'Conversion Factors'!$B$3)/($BT470*'Conversion Factors'!$B$4)</f>
        <v>9.2515812641938243E-5</v>
      </c>
      <c r="CA470" s="8">
        <f>($U470*'Conversion Factors'!$B$3)/($BV470*'Conversion Factors'!$B$4)</f>
        <v>2.9368827654783799E-3</v>
      </c>
      <c r="CB470" s="8">
        <f>($U470*'Conversion Factors'!$B$3)/($BR470*'Conversion Factors'!$B$4)</f>
        <v>2.196087065066334E-3</v>
      </c>
      <c r="CC470" s="8">
        <f>($U470*'Conversion Factors'!$B$3)/($BT470*'Conversion Factors'!$B$4)</f>
        <v>1.1013787219278362E-3</v>
      </c>
      <c r="CD470" t="str">
        <f t="shared" ref="CD470:CD499" si="60">IF($BX470&gt;$CH$1,"YES","NO")</f>
        <v>NO</v>
      </c>
      <c r="CE470" t="str">
        <f t="shared" ref="CE470:CE499" si="61">IF($BX470&gt;$CI$1,"YES","NO")</f>
        <v>NO</v>
      </c>
      <c r="CF470" t="str">
        <f t="shared" ref="CF470:CF499" si="62">IF($CA470&gt;$CH$1,"YES","NO")</f>
        <v>NO</v>
      </c>
      <c r="CG470" t="str">
        <f t="shared" ref="CG470:CG499" si="63">IF($CA470&gt;$CI$1,"YES","NO")</f>
        <v>NO</v>
      </c>
      <c r="CH470" s="8">
        <f t="shared" ref="CH470:CH499" si="64">$CA470/$CI$1</f>
        <v>6.1185057614132919E-6</v>
      </c>
      <c r="CI470" t="str">
        <f t="shared" ref="CI470:CI499" si="65">IF($CH470&gt;1,"YES","NO")</f>
        <v>NO</v>
      </c>
    </row>
    <row r="471" spans="1:87" x14ac:dyDescent="0.25">
      <c r="A471" s="2">
        <v>110070684897</v>
      </c>
      <c r="B471">
        <v>2020</v>
      </c>
      <c r="C471" t="s">
        <v>2915</v>
      </c>
      <c r="D471" t="s">
        <v>2916</v>
      </c>
      <c r="E471" t="s">
        <v>2917</v>
      </c>
      <c r="F471" t="s">
        <v>1247</v>
      </c>
      <c r="G471">
        <v>221822454</v>
      </c>
      <c r="H471">
        <v>38.920251999999998</v>
      </c>
      <c r="I471">
        <v>-77.231944999999996</v>
      </c>
      <c r="J471" t="e">
        <v>#N/A</v>
      </c>
      <c r="K471" s="2">
        <v>110070684897</v>
      </c>
      <c r="L471" t="s">
        <v>93</v>
      </c>
      <c r="M471">
        <v>1794</v>
      </c>
      <c r="N471" t="s">
        <v>1391</v>
      </c>
      <c r="O471" t="e">
        <v>#N/A</v>
      </c>
      <c r="P471" t="e">
        <v>#N/A</v>
      </c>
      <c r="Q471" t="e">
        <v>#N/A</v>
      </c>
      <c r="R471">
        <v>250</v>
      </c>
      <c r="S471">
        <v>1.9963328999999998E-2</v>
      </c>
      <c r="T471">
        <f t="shared" si="58"/>
        <v>7.9853315999999994E-5</v>
      </c>
      <c r="U471">
        <f t="shared" si="59"/>
        <v>9.5063471428571424E-4</v>
      </c>
      <c r="V471">
        <v>0</v>
      </c>
      <c r="W471" t="s">
        <v>95</v>
      </c>
      <c r="X471" t="s">
        <v>96</v>
      </c>
      <c r="Y471" t="s">
        <v>96</v>
      </c>
      <c r="Z471" t="s">
        <v>2918</v>
      </c>
      <c r="AA471" t="s">
        <v>2919</v>
      </c>
      <c r="AB471" s="2" t="e">
        <v>#N/A</v>
      </c>
      <c r="AC471" t="e">
        <v>#N/A</v>
      </c>
      <c r="AD471" t="s">
        <v>148</v>
      </c>
      <c r="AE471" t="s">
        <v>116</v>
      </c>
      <c r="AF471">
        <v>2015</v>
      </c>
      <c r="AG471" s="2">
        <v>110070684897</v>
      </c>
      <c r="AH471" s="2" t="s">
        <v>101</v>
      </c>
      <c r="AI471" t="s">
        <v>101</v>
      </c>
      <c r="AJ471" t="s">
        <v>101</v>
      </c>
      <c r="AK471" t="s">
        <v>101</v>
      </c>
      <c r="AL471" t="s">
        <v>101</v>
      </c>
      <c r="AM471" t="s">
        <v>101</v>
      </c>
      <c r="AN471" t="s">
        <v>101</v>
      </c>
      <c r="AO471" t="s">
        <v>101</v>
      </c>
      <c r="AP471" t="s">
        <v>101</v>
      </c>
      <c r="AQ471" t="s">
        <v>101</v>
      </c>
      <c r="AR471" t="s">
        <v>101</v>
      </c>
      <c r="AS471" t="s">
        <v>101</v>
      </c>
      <c r="AT471" t="s">
        <v>101</v>
      </c>
      <c r="AU471" t="s">
        <v>101</v>
      </c>
      <c r="AV471" t="s">
        <v>101</v>
      </c>
      <c r="AW471" t="s">
        <v>101</v>
      </c>
      <c r="AX471" t="s">
        <v>101</v>
      </c>
      <c r="AY471" t="s">
        <v>101</v>
      </c>
      <c r="AZ471" t="s">
        <v>101</v>
      </c>
      <c r="BA471" t="s">
        <v>101</v>
      </c>
      <c r="BB471" t="s">
        <v>101</v>
      </c>
      <c r="BC471" t="s">
        <v>101</v>
      </c>
      <c r="BD471" t="s">
        <v>101</v>
      </c>
      <c r="BE471" t="s">
        <v>101</v>
      </c>
      <c r="BF471" t="s">
        <v>101</v>
      </c>
      <c r="BG471" t="s">
        <v>101</v>
      </c>
      <c r="BH471" t="s">
        <v>101</v>
      </c>
      <c r="BI471" t="s">
        <v>101</v>
      </c>
      <c r="BJ471" t="s">
        <v>101</v>
      </c>
      <c r="BK471" t="s">
        <v>101</v>
      </c>
      <c r="BL471" t="s">
        <v>101</v>
      </c>
      <c r="BM471" t="s">
        <v>101</v>
      </c>
      <c r="BN471" t="s">
        <v>101</v>
      </c>
      <c r="BO471" t="s">
        <v>101</v>
      </c>
      <c r="BP471" t="s">
        <v>101</v>
      </c>
      <c r="BQ471" t="s">
        <v>101</v>
      </c>
      <c r="BR471" t="s">
        <v>101</v>
      </c>
      <c r="BS471" t="s">
        <v>1216</v>
      </c>
      <c r="BT471" t="s">
        <v>101</v>
      </c>
      <c r="BU471" t="s">
        <v>101</v>
      </c>
      <c r="BV471" t="s">
        <v>101</v>
      </c>
      <c r="BW471" t="s">
        <v>1216</v>
      </c>
      <c r="BX471" t="s">
        <v>101</v>
      </c>
      <c r="BY471" t="s">
        <v>101</v>
      </c>
      <c r="BZ471" t="s">
        <v>101</v>
      </c>
      <c r="CA471" t="s">
        <v>101</v>
      </c>
      <c r="CB471" t="s">
        <v>101</v>
      </c>
      <c r="CC471" t="s">
        <v>101</v>
      </c>
      <c r="CD471" t="s">
        <v>101</v>
      </c>
      <c r="CE471" t="s">
        <v>101</v>
      </c>
      <c r="CF471" t="s">
        <v>101</v>
      </c>
      <c r="CG471" t="s">
        <v>101</v>
      </c>
      <c r="CH471" t="s">
        <v>101</v>
      </c>
      <c r="CI471" t="s">
        <v>101</v>
      </c>
    </row>
    <row r="472" spans="1:87" x14ac:dyDescent="0.25">
      <c r="A472" s="2">
        <v>110070685409</v>
      </c>
      <c r="B472">
        <v>2020</v>
      </c>
      <c r="C472" t="s">
        <v>2920</v>
      </c>
      <c r="D472" t="s">
        <v>2921</v>
      </c>
      <c r="E472" t="s">
        <v>2872</v>
      </c>
      <c r="F472" t="s">
        <v>1247</v>
      </c>
      <c r="G472">
        <v>23451</v>
      </c>
      <c r="H472">
        <v>36.910065000000003</v>
      </c>
      <c r="I472">
        <v>-76.072417999999999</v>
      </c>
      <c r="J472" t="e">
        <v>#N/A</v>
      </c>
      <c r="K472" s="2">
        <v>110070685409</v>
      </c>
      <c r="L472" t="s">
        <v>93</v>
      </c>
      <c r="M472">
        <v>5541</v>
      </c>
      <c r="N472" t="s">
        <v>1727</v>
      </c>
      <c r="O472" t="e">
        <v>#N/A</v>
      </c>
      <c r="P472" t="e">
        <v>#N/A</v>
      </c>
      <c r="Q472" t="e">
        <v>#N/A</v>
      </c>
      <c r="R472">
        <v>250</v>
      </c>
      <c r="S472">
        <v>1.2038571E-2</v>
      </c>
      <c r="T472">
        <f t="shared" si="58"/>
        <v>4.8154283999999997E-5</v>
      </c>
      <c r="U472">
        <f t="shared" si="59"/>
        <v>5.7326528571428567E-4</v>
      </c>
      <c r="V472">
        <v>0</v>
      </c>
      <c r="W472" t="s">
        <v>95</v>
      </c>
      <c r="X472" t="s">
        <v>96</v>
      </c>
      <c r="Y472" t="s">
        <v>96</v>
      </c>
      <c r="Z472" t="s">
        <v>2922</v>
      </c>
      <c r="AA472" t="s">
        <v>2923</v>
      </c>
      <c r="AB472" s="2" t="e">
        <v>#N/A</v>
      </c>
      <c r="AC472" t="e">
        <v>#N/A</v>
      </c>
      <c r="AD472" t="s">
        <v>148</v>
      </c>
      <c r="AE472" t="s">
        <v>116</v>
      </c>
      <c r="AF472">
        <v>2015</v>
      </c>
      <c r="AG472" s="2">
        <v>110070685409</v>
      </c>
      <c r="AH472" s="2" t="s">
        <v>101</v>
      </c>
      <c r="AI472" t="s">
        <v>101</v>
      </c>
      <c r="AJ472" t="s">
        <v>101</v>
      </c>
      <c r="AK472" t="s">
        <v>101</v>
      </c>
      <c r="AL472" t="s">
        <v>101</v>
      </c>
      <c r="AM472" t="s">
        <v>101</v>
      </c>
      <c r="AN472" t="s">
        <v>101</v>
      </c>
      <c r="AO472" t="s">
        <v>101</v>
      </c>
      <c r="AP472" t="s">
        <v>101</v>
      </c>
      <c r="AQ472" t="s">
        <v>101</v>
      </c>
      <c r="AR472" t="s">
        <v>101</v>
      </c>
      <c r="AS472" t="s">
        <v>101</v>
      </c>
      <c r="AT472" t="s">
        <v>101</v>
      </c>
      <c r="AU472" t="s">
        <v>101</v>
      </c>
      <c r="AV472" t="s">
        <v>101</v>
      </c>
      <c r="AW472" t="s">
        <v>101</v>
      </c>
      <c r="AX472" t="s">
        <v>101</v>
      </c>
      <c r="AY472" t="s">
        <v>101</v>
      </c>
      <c r="AZ472" t="s">
        <v>101</v>
      </c>
      <c r="BA472" t="s">
        <v>101</v>
      </c>
      <c r="BB472" t="s">
        <v>101</v>
      </c>
      <c r="BC472" t="s">
        <v>101</v>
      </c>
      <c r="BD472" t="s">
        <v>101</v>
      </c>
      <c r="BE472" t="s">
        <v>101</v>
      </c>
      <c r="BF472" t="s">
        <v>101</v>
      </c>
      <c r="BG472" t="s">
        <v>101</v>
      </c>
      <c r="BH472" t="s">
        <v>101</v>
      </c>
      <c r="BI472" t="s">
        <v>101</v>
      </c>
      <c r="BJ472" t="s">
        <v>101</v>
      </c>
      <c r="BK472" t="s">
        <v>101</v>
      </c>
      <c r="BL472" t="s">
        <v>101</v>
      </c>
      <c r="BM472" t="s">
        <v>101</v>
      </c>
      <c r="BN472" t="s">
        <v>101</v>
      </c>
      <c r="BO472" t="s">
        <v>101</v>
      </c>
      <c r="BP472" t="s">
        <v>101</v>
      </c>
      <c r="BQ472" t="s">
        <v>101</v>
      </c>
      <c r="BR472" t="s">
        <v>101</v>
      </c>
      <c r="BS472" t="s">
        <v>1216</v>
      </c>
      <c r="BT472" t="s">
        <v>101</v>
      </c>
      <c r="BU472" t="s">
        <v>101</v>
      </c>
      <c r="BV472" t="s">
        <v>101</v>
      </c>
      <c r="BW472" t="s">
        <v>1216</v>
      </c>
      <c r="BX472" t="s">
        <v>101</v>
      </c>
      <c r="BY472" t="s">
        <v>101</v>
      </c>
      <c r="BZ472" t="s">
        <v>101</v>
      </c>
      <c r="CA472" t="s">
        <v>101</v>
      </c>
      <c r="CB472" t="s">
        <v>101</v>
      </c>
      <c r="CC472" t="s">
        <v>101</v>
      </c>
      <c r="CD472" t="s">
        <v>101</v>
      </c>
      <c r="CE472" t="s">
        <v>101</v>
      </c>
      <c r="CF472" t="s">
        <v>101</v>
      </c>
      <c r="CG472" t="s">
        <v>101</v>
      </c>
      <c r="CH472" t="s">
        <v>101</v>
      </c>
      <c r="CI472" t="s">
        <v>101</v>
      </c>
    </row>
    <row r="473" spans="1:87" x14ac:dyDescent="0.25">
      <c r="A473" s="2">
        <v>110070725501</v>
      </c>
      <c r="B473">
        <v>2022</v>
      </c>
      <c r="C473" t="s">
        <v>2924</v>
      </c>
      <c r="D473" t="s">
        <v>802</v>
      </c>
      <c r="E473" t="s">
        <v>2925</v>
      </c>
      <c r="F473" t="s">
        <v>397</v>
      </c>
      <c r="G473">
        <v>78359</v>
      </c>
      <c r="H473">
        <v>27.883610999999998</v>
      </c>
      <c r="I473">
        <v>-97.241382999999999</v>
      </c>
      <c r="J473" t="s">
        <v>804</v>
      </c>
      <c r="K473" s="2">
        <v>110070725501</v>
      </c>
      <c r="L473" t="s">
        <v>93</v>
      </c>
      <c r="M473">
        <v>2869</v>
      </c>
      <c r="N473" t="s">
        <v>124</v>
      </c>
      <c r="O473" t="e">
        <v>#N/A</v>
      </c>
      <c r="P473" t="e">
        <v>#N/A</v>
      </c>
      <c r="Q473" t="e">
        <v>#N/A</v>
      </c>
      <c r="R473">
        <v>250</v>
      </c>
      <c r="S473">
        <v>1255.2192</v>
      </c>
      <c r="T473">
        <f t="shared" si="58"/>
        <v>5.0208767999999999</v>
      </c>
      <c r="U473">
        <f t="shared" si="59"/>
        <v>59.77234285714286</v>
      </c>
      <c r="V473">
        <v>0</v>
      </c>
      <c r="W473" t="s">
        <v>95</v>
      </c>
      <c r="X473" t="s">
        <v>96</v>
      </c>
      <c r="Y473" t="s">
        <v>96</v>
      </c>
      <c r="Z473" t="s">
        <v>805</v>
      </c>
      <c r="AA473" t="s">
        <v>806</v>
      </c>
      <c r="AB473" s="2">
        <v>12110201000002</v>
      </c>
      <c r="AC473" t="e">
        <v>#N/A</v>
      </c>
      <c r="AD473" t="e">
        <v>#N/A</v>
      </c>
      <c r="AE473" t="s">
        <v>116</v>
      </c>
      <c r="AF473">
        <v>2021</v>
      </c>
      <c r="AG473" s="2">
        <v>110070725501</v>
      </c>
      <c r="AH473" s="2">
        <v>110070725501</v>
      </c>
      <c r="AL473">
        <v>2023</v>
      </c>
      <c r="AM473">
        <v>12110201000002</v>
      </c>
      <c r="AN473" t="s">
        <v>806</v>
      </c>
      <c r="AO473">
        <v>2.79</v>
      </c>
      <c r="AP473">
        <v>2.79</v>
      </c>
      <c r="AQ473">
        <v>2.145</v>
      </c>
      <c r="AR473" t="s">
        <v>102</v>
      </c>
      <c r="AS473">
        <v>2.79</v>
      </c>
      <c r="AT473">
        <v>4.3167717000000003</v>
      </c>
      <c r="AU473">
        <v>1433557</v>
      </c>
      <c r="AV473" t="s">
        <v>101</v>
      </c>
      <c r="AW473">
        <v>-9</v>
      </c>
      <c r="AX473">
        <v>1.4999999999999999E-2</v>
      </c>
      <c r="AY473">
        <v>6.0000000000000001E-3</v>
      </c>
      <c r="AZ473">
        <v>8.0000000000000002E-3</v>
      </c>
      <c r="BA473">
        <v>8.9999999999999993E-3</v>
      </c>
      <c r="BB473">
        <v>5.0000000000000001E-3</v>
      </c>
      <c r="BC473">
        <v>0.02</v>
      </c>
      <c r="BD473">
        <v>1.9E-2</v>
      </c>
      <c r="BE473">
        <v>3.0000000000000001E-3</v>
      </c>
      <c r="BF473">
        <v>3.0000000000000001E-3</v>
      </c>
      <c r="BG473">
        <v>1E-3</v>
      </c>
      <c r="BH473">
        <v>5.0000000000000001E-3</v>
      </c>
      <c r="BI473">
        <v>0</v>
      </c>
      <c r="BJ473">
        <v>7.0000000000000001E-3</v>
      </c>
      <c r="BK473" t="s">
        <v>101</v>
      </c>
      <c r="BL473" t="s">
        <v>101</v>
      </c>
      <c r="BM473" t="s">
        <v>101</v>
      </c>
      <c r="BN473" t="s">
        <v>101</v>
      </c>
      <c r="BO473" t="s">
        <v>101</v>
      </c>
      <c r="BP473" t="s">
        <v>101</v>
      </c>
      <c r="BQ473" t="s">
        <v>101</v>
      </c>
      <c r="BR473" t="s">
        <v>101</v>
      </c>
      <c r="BS473" t="s">
        <v>129</v>
      </c>
      <c r="BT473" t="s">
        <v>101</v>
      </c>
      <c r="BU473" t="s">
        <v>129</v>
      </c>
      <c r="BV473" t="s">
        <v>101</v>
      </c>
      <c r="BW473" t="s">
        <v>129</v>
      </c>
      <c r="BX473" t="s">
        <v>101</v>
      </c>
      <c r="BY473" t="s">
        <v>101</v>
      </c>
      <c r="BZ473" t="s">
        <v>101</v>
      </c>
      <c r="CA473" t="s">
        <v>101</v>
      </c>
      <c r="CB473" t="s">
        <v>101</v>
      </c>
      <c r="CC473" t="s">
        <v>101</v>
      </c>
      <c r="CD473" t="s">
        <v>101</v>
      </c>
      <c r="CE473" t="s">
        <v>101</v>
      </c>
      <c r="CF473" t="s">
        <v>101</v>
      </c>
      <c r="CG473" t="s">
        <v>101</v>
      </c>
      <c r="CH473" t="s">
        <v>101</v>
      </c>
      <c r="CI473" t="s">
        <v>101</v>
      </c>
    </row>
    <row r="474" spans="1:87" x14ac:dyDescent="0.25">
      <c r="A474" s="2">
        <v>110070741217</v>
      </c>
      <c r="B474">
        <v>2020</v>
      </c>
      <c r="C474" t="s">
        <v>2926</v>
      </c>
      <c r="D474" t="s">
        <v>2927</v>
      </c>
      <c r="E474" t="s">
        <v>2928</v>
      </c>
      <c r="F474" t="s">
        <v>91</v>
      </c>
      <c r="G474">
        <v>2145</v>
      </c>
      <c r="H474">
        <v>42.380989999999997</v>
      </c>
      <c r="I474">
        <v>-71.087580000000003</v>
      </c>
      <c r="J474" t="e">
        <v>#N/A</v>
      </c>
      <c r="K474" s="2">
        <v>110070741217</v>
      </c>
      <c r="L474" t="s">
        <v>93</v>
      </c>
      <c r="M474" t="e">
        <v>#N/A</v>
      </c>
      <c r="N474" t="e">
        <v>#N/A</v>
      </c>
      <c r="O474" t="e">
        <v>#N/A</v>
      </c>
      <c r="P474" t="e">
        <v>#N/A</v>
      </c>
      <c r="Q474" t="e">
        <v>#N/A</v>
      </c>
      <c r="R474">
        <v>250</v>
      </c>
      <c r="S474">
        <v>5.768993E-3</v>
      </c>
      <c r="T474">
        <f t="shared" si="58"/>
        <v>2.3075972000000001E-5</v>
      </c>
      <c r="U474">
        <f t="shared" si="59"/>
        <v>2.7471395238095236E-4</v>
      </c>
      <c r="V474">
        <v>0</v>
      </c>
      <c r="W474" t="s">
        <v>95</v>
      </c>
      <c r="X474" t="s">
        <v>96</v>
      </c>
      <c r="Y474" t="s">
        <v>96</v>
      </c>
      <c r="Z474" t="s">
        <v>2929</v>
      </c>
      <c r="AA474" t="s">
        <v>2930</v>
      </c>
      <c r="AB474" s="2" t="e">
        <v>#N/A</v>
      </c>
      <c r="AC474" t="e">
        <v>#N/A</v>
      </c>
      <c r="AD474" t="s">
        <v>148</v>
      </c>
      <c r="AE474" t="s">
        <v>116</v>
      </c>
      <c r="AF474">
        <v>2015</v>
      </c>
      <c r="AG474" s="2">
        <v>110070741217</v>
      </c>
      <c r="AH474" s="2" t="s">
        <v>101</v>
      </c>
      <c r="AI474" t="s">
        <v>101</v>
      </c>
      <c r="AJ474" t="s">
        <v>101</v>
      </c>
      <c r="AK474" t="s">
        <v>101</v>
      </c>
      <c r="AL474" t="s">
        <v>101</v>
      </c>
      <c r="AM474" t="s">
        <v>101</v>
      </c>
      <c r="AN474" t="s">
        <v>101</v>
      </c>
      <c r="AO474" t="s">
        <v>101</v>
      </c>
      <c r="AP474" t="s">
        <v>101</v>
      </c>
      <c r="AQ474" t="s">
        <v>101</v>
      </c>
      <c r="AR474" t="s">
        <v>101</v>
      </c>
      <c r="AS474" t="s">
        <v>101</v>
      </c>
      <c r="AT474" t="s">
        <v>101</v>
      </c>
      <c r="AU474" t="s">
        <v>101</v>
      </c>
      <c r="AV474" t="s">
        <v>101</v>
      </c>
      <c r="AW474" t="s">
        <v>101</v>
      </c>
      <c r="AX474" t="s">
        <v>101</v>
      </c>
      <c r="AY474" t="s">
        <v>101</v>
      </c>
      <c r="AZ474" t="s">
        <v>101</v>
      </c>
      <c r="BA474" t="s">
        <v>101</v>
      </c>
      <c r="BB474" t="s">
        <v>101</v>
      </c>
      <c r="BC474" t="s">
        <v>101</v>
      </c>
      <c r="BD474" t="s">
        <v>101</v>
      </c>
      <c r="BE474" t="s">
        <v>101</v>
      </c>
      <c r="BF474" t="s">
        <v>101</v>
      </c>
      <c r="BG474" t="s">
        <v>101</v>
      </c>
      <c r="BH474" t="s">
        <v>101</v>
      </c>
      <c r="BI474" t="s">
        <v>101</v>
      </c>
      <c r="BJ474" t="s">
        <v>101</v>
      </c>
      <c r="BK474" t="s">
        <v>101</v>
      </c>
      <c r="BL474" t="s">
        <v>101</v>
      </c>
      <c r="BM474" t="s">
        <v>101</v>
      </c>
      <c r="BN474" t="s">
        <v>101</v>
      </c>
      <c r="BO474" t="s">
        <v>101</v>
      </c>
      <c r="BP474" t="s">
        <v>101</v>
      </c>
      <c r="BQ474" t="s">
        <v>101</v>
      </c>
      <c r="BR474" t="s">
        <v>101</v>
      </c>
      <c r="BS474" t="s">
        <v>1216</v>
      </c>
      <c r="BT474" t="s">
        <v>101</v>
      </c>
      <c r="BU474" t="s">
        <v>101</v>
      </c>
      <c r="BV474" t="s">
        <v>101</v>
      </c>
      <c r="BW474" t="s">
        <v>1216</v>
      </c>
      <c r="BX474" t="s">
        <v>101</v>
      </c>
      <c r="BY474" t="s">
        <v>101</v>
      </c>
      <c r="BZ474" t="s">
        <v>101</v>
      </c>
      <c r="CA474" t="s">
        <v>101</v>
      </c>
      <c r="CB474" t="s">
        <v>101</v>
      </c>
      <c r="CC474" t="s">
        <v>101</v>
      </c>
      <c r="CD474" t="s">
        <v>101</v>
      </c>
      <c r="CE474" t="s">
        <v>101</v>
      </c>
      <c r="CF474" t="s">
        <v>101</v>
      </c>
      <c r="CG474" t="s">
        <v>101</v>
      </c>
      <c r="CH474" t="s">
        <v>101</v>
      </c>
      <c r="CI474" t="s">
        <v>101</v>
      </c>
    </row>
    <row r="475" spans="1:87" x14ac:dyDescent="0.25">
      <c r="A475" s="2">
        <v>110070828339</v>
      </c>
      <c r="B475">
        <v>2019</v>
      </c>
      <c r="C475" t="s">
        <v>2931</v>
      </c>
      <c r="D475" t="s">
        <v>2932</v>
      </c>
      <c r="E475" t="s">
        <v>690</v>
      </c>
      <c r="F475" t="s">
        <v>248</v>
      </c>
      <c r="G475">
        <v>37660</v>
      </c>
      <c r="H475">
        <v>36.550454999999999</v>
      </c>
      <c r="I475">
        <v>-82.634793999999999</v>
      </c>
      <c r="J475" t="e">
        <v>#N/A</v>
      </c>
      <c r="K475" s="2">
        <v>110070828339</v>
      </c>
      <c r="L475" t="s">
        <v>93</v>
      </c>
      <c r="M475">
        <v>2892</v>
      </c>
      <c r="N475" t="s">
        <v>2933</v>
      </c>
      <c r="O475" t="e">
        <v>#N/A</v>
      </c>
      <c r="P475" t="e">
        <v>#N/A</v>
      </c>
      <c r="Q475" t="e">
        <v>#N/A</v>
      </c>
      <c r="R475">
        <v>250</v>
      </c>
      <c r="S475">
        <v>4.552154195</v>
      </c>
      <c r="T475">
        <f t="shared" si="58"/>
        <v>1.8208616779999999E-2</v>
      </c>
      <c r="U475">
        <f t="shared" si="59"/>
        <v>0.21676924738095238</v>
      </c>
      <c r="V475">
        <v>0</v>
      </c>
      <c r="W475" t="s">
        <v>95</v>
      </c>
      <c r="X475" t="s">
        <v>96</v>
      </c>
      <c r="Y475" t="s">
        <v>96</v>
      </c>
      <c r="Z475" t="s">
        <v>2934</v>
      </c>
      <c r="AA475" t="s">
        <v>2935</v>
      </c>
      <c r="AB475" s="2">
        <v>6010104000630</v>
      </c>
      <c r="AC475" t="e">
        <v>#N/A</v>
      </c>
      <c r="AD475" t="s">
        <v>148</v>
      </c>
      <c r="AE475" t="s">
        <v>116</v>
      </c>
      <c r="AF475">
        <v>2015</v>
      </c>
      <c r="AG475" s="2">
        <v>110070828339</v>
      </c>
      <c r="AH475" s="2">
        <v>110070828339</v>
      </c>
      <c r="AL475">
        <v>2023</v>
      </c>
      <c r="AM475" s="1" t="s">
        <v>2936</v>
      </c>
      <c r="AN475" t="s">
        <v>2935</v>
      </c>
      <c r="AO475">
        <v>5.1749999999999998</v>
      </c>
      <c r="AP475">
        <v>5.2750000000000004</v>
      </c>
      <c r="AQ475">
        <v>3.3000984375</v>
      </c>
      <c r="AR475" t="s">
        <v>102</v>
      </c>
      <c r="AS475">
        <v>5.2750000000000004</v>
      </c>
      <c r="AT475">
        <v>8.1616382499999993</v>
      </c>
      <c r="AU475">
        <v>22177442</v>
      </c>
      <c r="AV475" t="s">
        <v>101</v>
      </c>
      <c r="AW475">
        <v>1</v>
      </c>
      <c r="AX475">
        <v>4.2</v>
      </c>
      <c r="AY475">
        <v>8.6310000000000002</v>
      </c>
      <c r="AZ475">
        <v>9.5359999999999996</v>
      </c>
      <c r="BA475">
        <v>9.1129999999999995</v>
      </c>
      <c r="BB475">
        <v>6.4160000000000004</v>
      </c>
      <c r="BC475">
        <v>4.8760000000000003</v>
      </c>
      <c r="BD475">
        <v>2.4740000000000002</v>
      </c>
      <c r="BE475">
        <v>1.77</v>
      </c>
      <c r="BF475">
        <v>1.51</v>
      </c>
      <c r="BG475">
        <v>1.631</v>
      </c>
      <c r="BH475">
        <v>2.7</v>
      </c>
      <c r="BI475">
        <v>1.593</v>
      </c>
      <c r="BJ475">
        <v>4.6550000000000002</v>
      </c>
      <c r="BK475" t="s">
        <v>62</v>
      </c>
      <c r="BL475">
        <v>1.51</v>
      </c>
      <c r="BM475">
        <v>3.6919315403423001</v>
      </c>
      <c r="BN475">
        <v>2.0597474653362</v>
      </c>
      <c r="BO475">
        <v>10.2689486552567</v>
      </c>
      <c r="BP475">
        <v>5.2356971131613896</v>
      </c>
      <c r="BQ475">
        <v>19.955105745721301</v>
      </c>
      <c r="BR475">
        <v>19.955105745721301</v>
      </c>
      <c r="BS475" t="s">
        <v>176</v>
      </c>
      <c r="BT475">
        <v>19.955105745721301</v>
      </c>
      <c r="BU475" t="s">
        <v>176</v>
      </c>
      <c r="BV475">
        <v>19.955105745721301</v>
      </c>
      <c r="BW475" t="s">
        <v>176</v>
      </c>
      <c r="BX475" s="8">
        <f>($T475*'Conversion Factors'!$B$3)/($BV475*'Conversion Factors'!$B$4)</f>
        <v>0.91247909241995473</v>
      </c>
      <c r="BY475" s="8">
        <f>($T475*'Conversion Factors'!$B$3)/($BR475*'Conversion Factors'!$B$4)</f>
        <v>0.91247909241995473</v>
      </c>
      <c r="BZ475" s="8">
        <f>($T475*'Conversion Factors'!$B$3)/($BT475*'Conversion Factors'!$B$4)</f>
        <v>0.91247909241995473</v>
      </c>
      <c r="CA475" s="8">
        <f>($U475*'Conversion Factors'!$B$3)/($BV475*'Conversion Factors'!$B$4)</f>
        <v>10.862846338332796</v>
      </c>
      <c r="CB475" s="8">
        <f>($U475*'Conversion Factors'!$B$3)/($BR475*'Conversion Factors'!$B$4)</f>
        <v>10.862846338332796</v>
      </c>
      <c r="CC475" s="8">
        <f>($U475*'Conversion Factors'!$B$3)/($BT475*'Conversion Factors'!$B$4)</f>
        <v>10.862846338332796</v>
      </c>
      <c r="CD475" t="str">
        <f t="shared" si="60"/>
        <v>NO</v>
      </c>
      <c r="CE475" t="str">
        <f t="shared" si="61"/>
        <v>NO</v>
      </c>
      <c r="CF475" t="str">
        <f t="shared" si="62"/>
        <v>NO</v>
      </c>
      <c r="CG475" t="str">
        <f t="shared" si="63"/>
        <v>NO</v>
      </c>
      <c r="CH475" s="8">
        <f t="shared" si="64"/>
        <v>2.2630929871526657E-2</v>
      </c>
      <c r="CI475" t="str">
        <f t="shared" si="65"/>
        <v>NO</v>
      </c>
    </row>
    <row r="476" spans="1:87" x14ac:dyDescent="0.25">
      <c r="A476" s="2">
        <v>110070838708</v>
      </c>
      <c r="B476">
        <v>2022</v>
      </c>
      <c r="C476" t="s">
        <v>2937</v>
      </c>
      <c r="D476" t="s">
        <v>2938</v>
      </c>
      <c r="E476" t="s">
        <v>2939</v>
      </c>
      <c r="F476" t="s">
        <v>455</v>
      </c>
      <c r="G476">
        <v>93443</v>
      </c>
      <c r="H476">
        <v>35.378917000000001</v>
      </c>
      <c r="I476">
        <v>-120.886111</v>
      </c>
      <c r="J476" t="e">
        <v>#N/A</v>
      </c>
      <c r="K476" s="2">
        <v>110070838708</v>
      </c>
      <c r="L476" t="s">
        <v>352</v>
      </c>
      <c r="M476">
        <v>4952</v>
      </c>
      <c r="N476" t="s">
        <v>353</v>
      </c>
      <c r="O476" t="e">
        <v>#N/A</v>
      </c>
      <c r="P476" t="e">
        <v>#N/A</v>
      </c>
      <c r="Q476" t="e">
        <v>#N/A</v>
      </c>
      <c r="R476">
        <v>365</v>
      </c>
      <c r="S476">
        <v>4.1102303E-2</v>
      </c>
      <c r="T476">
        <f t="shared" si="58"/>
        <v>1.1260904931506849E-4</v>
      </c>
      <c r="U476">
        <f t="shared" si="59"/>
        <v>1.957252523809524E-3</v>
      </c>
      <c r="V476">
        <v>0</v>
      </c>
      <c r="W476" t="s">
        <v>95</v>
      </c>
      <c r="X476" t="s">
        <v>96</v>
      </c>
      <c r="Y476" t="s">
        <v>96</v>
      </c>
      <c r="Z476" t="s">
        <v>2940</v>
      </c>
      <c r="AA476" t="s">
        <v>905</v>
      </c>
      <c r="AB476" s="2" t="e">
        <v>#N/A</v>
      </c>
      <c r="AC476" t="e">
        <v>#N/A</v>
      </c>
      <c r="AD476" t="s">
        <v>115</v>
      </c>
      <c r="AE476" t="s">
        <v>352</v>
      </c>
      <c r="AF476">
        <v>2021</v>
      </c>
      <c r="AG476" s="2">
        <v>110070838708</v>
      </c>
      <c r="AH476" s="2" t="s">
        <v>101</v>
      </c>
      <c r="AI476" t="s">
        <v>101</v>
      </c>
      <c r="AJ476" t="s">
        <v>101</v>
      </c>
      <c r="AK476" t="s">
        <v>101</v>
      </c>
      <c r="AL476" t="s">
        <v>101</v>
      </c>
      <c r="AM476" t="s">
        <v>101</v>
      </c>
      <c r="AN476" t="s">
        <v>101</v>
      </c>
      <c r="AO476" t="s">
        <v>101</v>
      </c>
      <c r="AP476" t="s">
        <v>101</v>
      </c>
      <c r="AQ476" t="s">
        <v>101</v>
      </c>
      <c r="AR476" t="s">
        <v>101</v>
      </c>
      <c r="AS476" t="s">
        <v>101</v>
      </c>
      <c r="AT476" t="s">
        <v>101</v>
      </c>
      <c r="AU476" t="s">
        <v>101</v>
      </c>
      <c r="AV476" t="s">
        <v>101</v>
      </c>
      <c r="AW476" t="s">
        <v>101</v>
      </c>
      <c r="AX476" t="s">
        <v>101</v>
      </c>
      <c r="AY476" t="s">
        <v>101</v>
      </c>
      <c r="AZ476" t="s">
        <v>101</v>
      </c>
      <c r="BA476" t="s">
        <v>101</v>
      </c>
      <c r="BB476" t="s">
        <v>101</v>
      </c>
      <c r="BC476" t="s">
        <v>101</v>
      </c>
      <c r="BD476" t="s">
        <v>101</v>
      </c>
      <c r="BE476" t="s">
        <v>101</v>
      </c>
      <c r="BF476" t="s">
        <v>101</v>
      </c>
      <c r="BG476" t="s">
        <v>101</v>
      </c>
      <c r="BH476" t="s">
        <v>101</v>
      </c>
      <c r="BI476" t="s">
        <v>101</v>
      </c>
      <c r="BJ476" t="s">
        <v>101</v>
      </c>
      <c r="BK476" t="s">
        <v>101</v>
      </c>
      <c r="BL476" t="s">
        <v>101</v>
      </c>
      <c r="BM476" t="s">
        <v>101</v>
      </c>
      <c r="BN476" t="s">
        <v>101</v>
      </c>
      <c r="BO476" t="s">
        <v>101</v>
      </c>
      <c r="BP476" t="s">
        <v>101</v>
      </c>
      <c r="BQ476" t="s">
        <v>101</v>
      </c>
      <c r="BR476" t="s">
        <v>101</v>
      </c>
      <c r="BS476" t="s">
        <v>1216</v>
      </c>
      <c r="BT476" t="s">
        <v>101</v>
      </c>
      <c r="BU476" t="s">
        <v>101</v>
      </c>
      <c r="BV476" t="s">
        <v>101</v>
      </c>
      <c r="BW476" t="s">
        <v>1216</v>
      </c>
      <c r="BX476" t="s">
        <v>101</v>
      </c>
      <c r="BY476" t="s">
        <v>101</v>
      </c>
      <c r="BZ476" t="s">
        <v>101</v>
      </c>
      <c r="CA476" t="s">
        <v>101</v>
      </c>
      <c r="CB476" t="s">
        <v>101</v>
      </c>
      <c r="CC476" t="s">
        <v>101</v>
      </c>
      <c r="CD476" t="s">
        <v>101</v>
      </c>
      <c r="CE476" t="s">
        <v>101</v>
      </c>
      <c r="CF476" t="s">
        <v>101</v>
      </c>
      <c r="CG476" t="s">
        <v>101</v>
      </c>
      <c r="CH476" t="s">
        <v>101</v>
      </c>
      <c r="CI476" t="s">
        <v>101</v>
      </c>
    </row>
    <row r="477" spans="1:87" x14ac:dyDescent="0.25">
      <c r="A477" s="2">
        <v>110070882213</v>
      </c>
      <c r="B477">
        <v>2020</v>
      </c>
      <c r="C477" t="s">
        <v>2941</v>
      </c>
      <c r="D477" t="s">
        <v>2942</v>
      </c>
      <c r="E477" t="s">
        <v>1763</v>
      </c>
      <c r="F477" t="s">
        <v>1247</v>
      </c>
      <c r="G477">
        <v>22202</v>
      </c>
      <c r="H477">
        <v>38.86157</v>
      </c>
      <c r="I477">
        <v>-77.053929999999994</v>
      </c>
      <c r="J477" t="e">
        <v>#N/A</v>
      </c>
      <c r="K477" s="2">
        <v>110070882213</v>
      </c>
      <c r="L477" t="s">
        <v>93</v>
      </c>
      <c r="M477">
        <v>7521</v>
      </c>
      <c r="N477" t="s">
        <v>2734</v>
      </c>
      <c r="O477" t="e">
        <v>#N/A</v>
      </c>
      <c r="P477" t="e">
        <v>#N/A</v>
      </c>
      <c r="Q477" t="e">
        <v>#N/A</v>
      </c>
      <c r="R477">
        <v>250</v>
      </c>
      <c r="S477">
        <v>0.15542389700000001</v>
      </c>
      <c r="T477">
        <f t="shared" si="58"/>
        <v>6.2169558800000005E-4</v>
      </c>
      <c r="U477">
        <f t="shared" si="59"/>
        <v>7.4011379523809522E-3</v>
      </c>
      <c r="V477">
        <v>0</v>
      </c>
      <c r="W477" t="s">
        <v>95</v>
      </c>
      <c r="X477" t="s">
        <v>96</v>
      </c>
      <c r="Y477" t="s">
        <v>96</v>
      </c>
      <c r="Z477" t="s">
        <v>2943</v>
      </c>
      <c r="AA477" t="s">
        <v>2887</v>
      </c>
      <c r="AB477" s="2" t="e">
        <v>#N/A</v>
      </c>
      <c r="AC477" t="e">
        <v>#N/A</v>
      </c>
      <c r="AD477" t="s">
        <v>148</v>
      </c>
      <c r="AE477" t="s">
        <v>116</v>
      </c>
      <c r="AF477">
        <v>2015</v>
      </c>
      <c r="AG477" s="2">
        <v>110070882213</v>
      </c>
      <c r="AH477" s="2" t="s">
        <v>101</v>
      </c>
      <c r="AI477" t="s">
        <v>101</v>
      </c>
      <c r="AJ477" t="s">
        <v>101</v>
      </c>
      <c r="AK477" t="s">
        <v>101</v>
      </c>
      <c r="AL477" t="s">
        <v>101</v>
      </c>
      <c r="AM477" t="s">
        <v>101</v>
      </c>
      <c r="AN477" t="s">
        <v>101</v>
      </c>
      <c r="AO477" t="s">
        <v>101</v>
      </c>
      <c r="AP477" t="s">
        <v>101</v>
      </c>
      <c r="AQ477" t="s">
        <v>101</v>
      </c>
      <c r="AR477" t="s">
        <v>101</v>
      </c>
      <c r="AS477" t="s">
        <v>101</v>
      </c>
      <c r="AT477" t="s">
        <v>101</v>
      </c>
      <c r="AU477" t="s">
        <v>101</v>
      </c>
      <c r="AV477" t="s">
        <v>101</v>
      </c>
      <c r="AW477" t="s">
        <v>101</v>
      </c>
      <c r="AX477" t="s">
        <v>101</v>
      </c>
      <c r="AY477" t="s">
        <v>101</v>
      </c>
      <c r="AZ477" t="s">
        <v>101</v>
      </c>
      <c r="BA477" t="s">
        <v>101</v>
      </c>
      <c r="BB477" t="s">
        <v>101</v>
      </c>
      <c r="BC477" t="s">
        <v>101</v>
      </c>
      <c r="BD477" t="s">
        <v>101</v>
      </c>
      <c r="BE477" t="s">
        <v>101</v>
      </c>
      <c r="BF477" t="s">
        <v>101</v>
      </c>
      <c r="BG477" t="s">
        <v>101</v>
      </c>
      <c r="BH477" t="s">
        <v>101</v>
      </c>
      <c r="BI477" t="s">
        <v>101</v>
      </c>
      <c r="BJ477" t="s">
        <v>101</v>
      </c>
      <c r="BK477" t="s">
        <v>101</v>
      </c>
      <c r="BL477" t="s">
        <v>101</v>
      </c>
      <c r="BM477" t="s">
        <v>101</v>
      </c>
      <c r="BN477" t="s">
        <v>101</v>
      </c>
      <c r="BO477" t="s">
        <v>101</v>
      </c>
      <c r="BP477" t="s">
        <v>101</v>
      </c>
      <c r="BQ477" t="s">
        <v>101</v>
      </c>
      <c r="BR477" t="s">
        <v>101</v>
      </c>
      <c r="BS477" t="s">
        <v>1216</v>
      </c>
      <c r="BT477" t="s">
        <v>101</v>
      </c>
      <c r="BU477" t="s">
        <v>101</v>
      </c>
      <c r="BV477" t="s">
        <v>101</v>
      </c>
      <c r="BW477" t="s">
        <v>1216</v>
      </c>
      <c r="BX477" t="s">
        <v>101</v>
      </c>
      <c r="BY477" t="s">
        <v>101</v>
      </c>
      <c r="BZ477" t="s">
        <v>101</v>
      </c>
      <c r="CA477" t="s">
        <v>101</v>
      </c>
      <c r="CB477" t="s">
        <v>101</v>
      </c>
      <c r="CC477" t="s">
        <v>101</v>
      </c>
      <c r="CD477" t="s">
        <v>101</v>
      </c>
      <c r="CE477" t="s">
        <v>101</v>
      </c>
      <c r="CF477" t="s">
        <v>101</v>
      </c>
      <c r="CG477" t="s">
        <v>101</v>
      </c>
      <c r="CH477" t="s">
        <v>101</v>
      </c>
      <c r="CI477" t="s">
        <v>101</v>
      </c>
    </row>
    <row r="478" spans="1:87" x14ac:dyDescent="0.25">
      <c r="A478" s="2">
        <v>110070884090</v>
      </c>
      <c r="B478">
        <v>2020</v>
      </c>
      <c r="C478" t="s">
        <v>2944</v>
      </c>
      <c r="D478" t="s">
        <v>2945</v>
      </c>
      <c r="E478" t="s">
        <v>1390</v>
      </c>
      <c r="F478" t="s">
        <v>1247</v>
      </c>
      <c r="G478">
        <v>22314</v>
      </c>
      <c r="H478">
        <v>38.803499000000002</v>
      </c>
      <c r="I478">
        <v>-77.069463999999996</v>
      </c>
      <c r="J478" t="e">
        <v>#N/A</v>
      </c>
      <c r="K478" s="2">
        <v>110070884090</v>
      </c>
      <c r="L478" t="s">
        <v>93</v>
      </c>
      <c r="M478">
        <v>1794</v>
      </c>
      <c r="N478" t="s">
        <v>1391</v>
      </c>
      <c r="O478" t="e">
        <v>#N/A</v>
      </c>
      <c r="P478" t="e">
        <v>#N/A</v>
      </c>
      <c r="Q478" t="e">
        <v>#N/A</v>
      </c>
      <c r="R478">
        <v>250</v>
      </c>
      <c r="S478">
        <v>1.0046149999999999E-3</v>
      </c>
      <c r="T478">
        <f t="shared" si="58"/>
        <v>4.0184599999999995E-6</v>
      </c>
      <c r="U478">
        <f t="shared" si="59"/>
        <v>4.7838809523809523E-5</v>
      </c>
      <c r="V478">
        <v>0</v>
      </c>
      <c r="W478" t="s">
        <v>95</v>
      </c>
      <c r="X478" t="s">
        <v>96</v>
      </c>
      <c r="Y478" t="s">
        <v>96</v>
      </c>
      <c r="Z478" t="s">
        <v>2946</v>
      </c>
      <c r="AA478" t="s">
        <v>1393</v>
      </c>
      <c r="AB478" s="2" t="e">
        <v>#N/A</v>
      </c>
      <c r="AC478" t="e">
        <v>#N/A</v>
      </c>
      <c r="AD478" t="s">
        <v>148</v>
      </c>
      <c r="AE478" t="s">
        <v>116</v>
      </c>
      <c r="AF478">
        <v>2015</v>
      </c>
      <c r="AG478" s="2">
        <v>110070884090</v>
      </c>
      <c r="AH478" s="2" t="s">
        <v>101</v>
      </c>
      <c r="AI478" t="s">
        <v>101</v>
      </c>
      <c r="AJ478" t="s">
        <v>101</v>
      </c>
      <c r="AK478" t="s">
        <v>101</v>
      </c>
      <c r="AL478" t="s">
        <v>101</v>
      </c>
      <c r="AM478" t="s">
        <v>101</v>
      </c>
      <c r="AN478" t="s">
        <v>101</v>
      </c>
      <c r="AO478" t="s">
        <v>101</v>
      </c>
      <c r="AP478" t="s">
        <v>101</v>
      </c>
      <c r="AQ478" t="s">
        <v>101</v>
      </c>
      <c r="AR478" t="s">
        <v>101</v>
      </c>
      <c r="AS478" t="s">
        <v>101</v>
      </c>
      <c r="AT478" t="s">
        <v>101</v>
      </c>
      <c r="AU478" t="s">
        <v>101</v>
      </c>
      <c r="AV478" t="s">
        <v>101</v>
      </c>
      <c r="AW478" t="s">
        <v>101</v>
      </c>
      <c r="AX478" t="s">
        <v>101</v>
      </c>
      <c r="AY478" t="s">
        <v>101</v>
      </c>
      <c r="AZ478" t="s">
        <v>101</v>
      </c>
      <c r="BA478" t="s">
        <v>101</v>
      </c>
      <c r="BB478" t="s">
        <v>101</v>
      </c>
      <c r="BC478" t="s">
        <v>101</v>
      </c>
      <c r="BD478" t="s">
        <v>101</v>
      </c>
      <c r="BE478" t="s">
        <v>101</v>
      </c>
      <c r="BF478" t="s">
        <v>101</v>
      </c>
      <c r="BG478" t="s">
        <v>101</v>
      </c>
      <c r="BH478" t="s">
        <v>101</v>
      </c>
      <c r="BI478" t="s">
        <v>101</v>
      </c>
      <c r="BJ478" t="s">
        <v>101</v>
      </c>
      <c r="BK478" t="s">
        <v>101</v>
      </c>
      <c r="BL478" t="s">
        <v>101</v>
      </c>
      <c r="BM478" t="s">
        <v>101</v>
      </c>
      <c r="BN478" t="s">
        <v>101</v>
      </c>
      <c r="BO478" t="s">
        <v>101</v>
      </c>
      <c r="BP478" t="s">
        <v>101</v>
      </c>
      <c r="BQ478" t="s">
        <v>101</v>
      </c>
      <c r="BR478" t="s">
        <v>101</v>
      </c>
      <c r="BS478" t="s">
        <v>1216</v>
      </c>
      <c r="BT478" t="s">
        <v>101</v>
      </c>
      <c r="BU478" t="s">
        <v>101</v>
      </c>
      <c r="BV478" t="s">
        <v>101</v>
      </c>
      <c r="BW478" t="s">
        <v>1216</v>
      </c>
      <c r="BX478" t="s">
        <v>101</v>
      </c>
      <c r="BY478" t="s">
        <v>101</v>
      </c>
      <c r="BZ478" t="s">
        <v>101</v>
      </c>
      <c r="CA478" t="s">
        <v>101</v>
      </c>
      <c r="CB478" t="s">
        <v>101</v>
      </c>
      <c r="CC478" t="s">
        <v>101</v>
      </c>
      <c r="CD478" t="s">
        <v>101</v>
      </c>
      <c r="CE478" t="s">
        <v>101</v>
      </c>
      <c r="CF478" t="s">
        <v>101</v>
      </c>
      <c r="CG478" t="s">
        <v>101</v>
      </c>
      <c r="CH478" t="s">
        <v>101</v>
      </c>
      <c r="CI478" t="s">
        <v>101</v>
      </c>
    </row>
    <row r="479" spans="1:87" x14ac:dyDescent="0.25">
      <c r="A479" s="2">
        <v>110070884090</v>
      </c>
      <c r="B479">
        <v>2020</v>
      </c>
      <c r="C479" t="s">
        <v>2944</v>
      </c>
      <c r="D479" t="s">
        <v>2945</v>
      </c>
      <c r="E479" t="s">
        <v>1390</v>
      </c>
      <c r="F479" t="s">
        <v>1247</v>
      </c>
      <c r="G479">
        <v>22314</v>
      </c>
      <c r="H479">
        <v>38.803499000000002</v>
      </c>
      <c r="I479">
        <v>-77.069463999999996</v>
      </c>
      <c r="J479" t="e">
        <v>#N/A</v>
      </c>
      <c r="K479" s="2">
        <v>110070884090</v>
      </c>
      <c r="L479" t="s">
        <v>93</v>
      </c>
      <c r="M479">
        <v>1794</v>
      </c>
      <c r="N479" t="s">
        <v>1391</v>
      </c>
      <c r="O479" t="e">
        <v>#N/A</v>
      </c>
      <c r="P479" t="e">
        <v>#N/A</v>
      </c>
      <c r="Q479" t="e">
        <v>#N/A</v>
      </c>
      <c r="R479">
        <v>250</v>
      </c>
      <c r="S479">
        <v>1.0046149999999999E-3</v>
      </c>
      <c r="T479">
        <f t="shared" si="58"/>
        <v>4.0184599999999995E-6</v>
      </c>
      <c r="U479">
        <f t="shared" si="59"/>
        <v>4.7838809523809523E-5</v>
      </c>
      <c r="V479">
        <v>0</v>
      </c>
      <c r="W479" t="s">
        <v>95</v>
      </c>
      <c r="X479" t="s">
        <v>96</v>
      </c>
      <c r="Y479" t="s">
        <v>96</v>
      </c>
      <c r="Z479" t="s">
        <v>2946</v>
      </c>
      <c r="AA479" t="s">
        <v>1393</v>
      </c>
      <c r="AB479" s="2" t="e">
        <v>#N/A</v>
      </c>
      <c r="AC479" t="e">
        <v>#N/A</v>
      </c>
      <c r="AD479" t="s">
        <v>148</v>
      </c>
      <c r="AE479" t="s">
        <v>116</v>
      </c>
      <c r="AF479">
        <v>2015</v>
      </c>
      <c r="AG479" s="2">
        <v>110070884090</v>
      </c>
      <c r="AH479" s="2" t="s">
        <v>101</v>
      </c>
      <c r="AI479" t="s">
        <v>101</v>
      </c>
      <c r="AJ479" t="s">
        <v>101</v>
      </c>
      <c r="AK479" t="s">
        <v>101</v>
      </c>
      <c r="AL479" t="s">
        <v>101</v>
      </c>
      <c r="AM479" t="s">
        <v>101</v>
      </c>
      <c r="AN479" t="s">
        <v>101</v>
      </c>
      <c r="AO479" t="s">
        <v>101</v>
      </c>
      <c r="AP479" t="s">
        <v>101</v>
      </c>
      <c r="AQ479" t="s">
        <v>101</v>
      </c>
      <c r="AR479" t="s">
        <v>101</v>
      </c>
      <c r="AS479" t="s">
        <v>101</v>
      </c>
      <c r="AT479" t="s">
        <v>101</v>
      </c>
      <c r="AU479" t="s">
        <v>101</v>
      </c>
      <c r="AV479" t="s">
        <v>101</v>
      </c>
      <c r="AW479" t="s">
        <v>101</v>
      </c>
      <c r="AX479" t="s">
        <v>101</v>
      </c>
      <c r="AY479" t="s">
        <v>101</v>
      </c>
      <c r="AZ479" t="s">
        <v>101</v>
      </c>
      <c r="BA479" t="s">
        <v>101</v>
      </c>
      <c r="BB479" t="s">
        <v>101</v>
      </c>
      <c r="BC479" t="s">
        <v>101</v>
      </c>
      <c r="BD479" t="s">
        <v>101</v>
      </c>
      <c r="BE479" t="s">
        <v>101</v>
      </c>
      <c r="BF479" t="s">
        <v>101</v>
      </c>
      <c r="BG479" t="s">
        <v>101</v>
      </c>
      <c r="BH479" t="s">
        <v>101</v>
      </c>
      <c r="BI479" t="s">
        <v>101</v>
      </c>
      <c r="BJ479" t="s">
        <v>101</v>
      </c>
      <c r="BK479" t="s">
        <v>101</v>
      </c>
      <c r="BL479" t="s">
        <v>101</v>
      </c>
      <c r="BM479" t="s">
        <v>101</v>
      </c>
      <c r="BN479" t="s">
        <v>101</v>
      </c>
      <c r="BO479" t="s">
        <v>101</v>
      </c>
      <c r="BP479" t="s">
        <v>101</v>
      </c>
      <c r="BQ479" t="s">
        <v>101</v>
      </c>
      <c r="BR479" t="s">
        <v>101</v>
      </c>
      <c r="BS479" t="s">
        <v>1216</v>
      </c>
      <c r="BT479" t="s">
        <v>101</v>
      </c>
      <c r="BU479" t="s">
        <v>101</v>
      </c>
      <c r="BV479" t="s">
        <v>101</v>
      </c>
      <c r="BW479" t="s">
        <v>1216</v>
      </c>
      <c r="BX479" t="s">
        <v>101</v>
      </c>
      <c r="BY479" t="s">
        <v>101</v>
      </c>
      <c r="BZ479" t="s">
        <v>101</v>
      </c>
      <c r="CA479" t="s">
        <v>101</v>
      </c>
      <c r="CB479" t="s">
        <v>101</v>
      </c>
      <c r="CC479" t="s">
        <v>101</v>
      </c>
      <c r="CD479" t="s">
        <v>101</v>
      </c>
      <c r="CE479" t="s">
        <v>101</v>
      </c>
      <c r="CF479" t="s">
        <v>101</v>
      </c>
      <c r="CG479" t="s">
        <v>101</v>
      </c>
      <c r="CH479" t="s">
        <v>101</v>
      </c>
      <c r="CI479" t="s">
        <v>101</v>
      </c>
    </row>
    <row r="480" spans="1:87" x14ac:dyDescent="0.25">
      <c r="A480" s="2">
        <v>110070884091</v>
      </c>
      <c r="B480">
        <v>2020</v>
      </c>
      <c r="C480" t="s">
        <v>2947</v>
      </c>
      <c r="D480" t="s">
        <v>2948</v>
      </c>
      <c r="E480" t="s">
        <v>1390</v>
      </c>
      <c r="F480" t="s">
        <v>1247</v>
      </c>
      <c r="G480">
        <v>22301</v>
      </c>
      <c r="H480">
        <v>38.828830000000004</v>
      </c>
      <c r="I480">
        <v>-77.049679999999995</v>
      </c>
      <c r="J480" t="e">
        <v>#N/A</v>
      </c>
      <c r="K480" s="2">
        <v>110070884091</v>
      </c>
      <c r="L480" t="s">
        <v>93</v>
      </c>
      <c r="M480">
        <v>1794</v>
      </c>
      <c r="N480" t="s">
        <v>1391</v>
      </c>
      <c r="O480" t="e">
        <v>#N/A</v>
      </c>
      <c r="P480" t="e">
        <v>#N/A</v>
      </c>
      <c r="Q480" t="e">
        <v>#N/A</v>
      </c>
      <c r="R480">
        <v>250</v>
      </c>
      <c r="S480">
        <v>0.24077142000000001</v>
      </c>
      <c r="T480">
        <f t="shared" si="58"/>
        <v>9.6308568000000002E-4</v>
      </c>
      <c r="U480">
        <f t="shared" si="59"/>
        <v>1.1465305714285714E-2</v>
      </c>
      <c r="V480">
        <v>0</v>
      </c>
      <c r="W480" t="s">
        <v>95</v>
      </c>
      <c r="X480" t="s">
        <v>96</v>
      </c>
      <c r="Y480" t="s">
        <v>96</v>
      </c>
      <c r="Z480" t="s">
        <v>2949</v>
      </c>
      <c r="AA480" t="s">
        <v>2860</v>
      </c>
      <c r="AB480" s="2" t="e">
        <v>#N/A</v>
      </c>
      <c r="AC480" t="e">
        <v>#N/A</v>
      </c>
      <c r="AD480" t="s">
        <v>148</v>
      </c>
      <c r="AE480" t="s">
        <v>116</v>
      </c>
      <c r="AF480">
        <v>2015</v>
      </c>
      <c r="AG480" s="2">
        <v>110070884091</v>
      </c>
      <c r="AH480" s="2" t="s">
        <v>101</v>
      </c>
      <c r="AI480" t="s">
        <v>101</v>
      </c>
      <c r="AJ480" t="s">
        <v>101</v>
      </c>
      <c r="AK480" t="s">
        <v>101</v>
      </c>
      <c r="AL480" t="s">
        <v>101</v>
      </c>
      <c r="AM480" t="s">
        <v>101</v>
      </c>
      <c r="AN480" t="s">
        <v>101</v>
      </c>
      <c r="AO480" t="s">
        <v>101</v>
      </c>
      <c r="AP480" t="s">
        <v>101</v>
      </c>
      <c r="AQ480" t="s">
        <v>101</v>
      </c>
      <c r="AR480" t="s">
        <v>101</v>
      </c>
      <c r="AS480" t="s">
        <v>101</v>
      </c>
      <c r="AT480" t="s">
        <v>101</v>
      </c>
      <c r="AU480" t="s">
        <v>101</v>
      </c>
      <c r="AV480" t="s">
        <v>101</v>
      </c>
      <c r="AW480" t="s">
        <v>101</v>
      </c>
      <c r="AX480" t="s">
        <v>101</v>
      </c>
      <c r="AY480" t="s">
        <v>101</v>
      </c>
      <c r="AZ480" t="s">
        <v>101</v>
      </c>
      <c r="BA480" t="s">
        <v>101</v>
      </c>
      <c r="BB480" t="s">
        <v>101</v>
      </c>
      <c r="BC480" t="s">
        <v>101</v>
      </c>
      <c r="BD480" t="s">
        <v>101</v>
      </c>
      <c r="BE480" t="s">
        <v>101</v>
      </c>
      <c r="BF480" t="s">
        <v>101</v>
      </c>
      <c r="BG480" t="s">
        <v>101</v>
      </c>
      <c r="BH480" t="s">
        <v>101</v>
      </c>
      <c r="BI480" t="s">
        <v>101</v>
      </c>
      <c r="BJ480" t="s">
        <v>101</v>
      </c>
      <c r="BK480" t="s">
        <v>101</v>
      </c>
      <c r="BL480" t="s">
        <v>101</v>
      </c>
      <c r="BM480" t="s">
        <v>101</v>
      </c>
      <c r="BN480" t="s">
        <v>101</v>
      </c>
      <c r="BO480" t="s">
        <v>101</v>
      </c>
      <c r="BP480" t="s">
        <v>101</v>
      </c>
      <c r="BQ480" t="s">
        <v>101</v>
      </c>
      <c r="BR480" t="s">
        <v>101</v>
      </c>
      <c r="BS480" t="s">
        <v>1216</v>
      </c>
      <c r="BT480" t="s">
        <v>101</v>
      </c>
      <c r="BU480" t="s">
        <v>101</v>
      </c>
      <c r="BV480" t="s">
        <v>101</v>
      </c>
      <c r="BW480" t="s">
        <v>1216</v>
      </c>
      <c r="BX480" t="s">
        <v>101</v>
      </c>
      <c r="BY480" t="s">
        <v>101</v>
      </c>
      <c r="BZ480" t="s">
        <v>101</v>
      </c>
      <c r="CA480" t="s">
        <v>101</v>
      </c>
      <c r="CB480" t="s">
        <v>101</v>
      </c>
      <c r="CC480" t="s">
        <v>101</v>
      </c>
      <c r="CD480" t="s">
        <v>101</v>
      </c>
      <c r="CE480" t="s">
        <v>101</v>
      </c>
      <c r="CF480" t="s">
        <v>101</v>
      </c>
      <c r="CG480" t="s">
        <v>101</v>
      </c>
      <c r="CH480" t="s">
        <v>101</v>
      </c>
      <c r="CI480" t="s">
        <v>101</v>
      </c>
    </row>
    <row r="481" spans="1:87" x14ac:dyDescent="0.25">
      <c r="A481" s="2">
        <v>110070884091</v>
      </c>
      <c r="B481">
        <v>2020</v>
      </c>
      <c r="C481" t="s">
        <v>2947</v>
      </c>
      <c r="D481" t="s">
        <v>2948</v>
      </c>
      <c r="E481" t="s">
        <v>1390</v>
      </c>
      <c r="F481" t="s">
        <v>1247</v>
      </c>
      <c r="G481">
        <v>22301</v>
      </c>
      <c r="H481">
        <v>38.828830000000004</v>
      </c>
      <c r="I481">
        <v>-77.049679999999995</v>
      </c>
      <c r="J481" t="e">
        <v>#N/A</v>
      </c>
      <c r="K481" s="2">
        <v>110070884091</v>
      </c>
      <c r="L481" t="s">
        <v>93</v>
      </c>
      <c r="M481">
        <v>1794</v>
      </c>
      <c r="N481" t="s">
        <v>1391</v>
      </c>
      <c r="O481" t="e">
        <v>#N/A</v>
      </c>
      <c r="P481" t="e">
        <v>#N/A</v>
      </c>
      <c r="Q481" t="e">
        <v>#N/A</v>
      </c>
      <c r="R481">
        <v>250</v>
      </c>
      <c r="S481">
        <v>0.24077142000000001</v>
      </c>
      <c r="T481">
        <f t="shared" si="58"/>
        <v>9.6308568000000002E-4</v>
      </c>
      <c r="U481">
        <f t="shared" si="59"/>
        <v>1.1465305714285714E-2</v>
      </c>
      <c r="V481">
        <v>0</v>
      </c>
      <c r="W481" t="s">
        <v>95</v>
      </c>
      <c r="X481" t="s">
        <v>96</v>
      </c>
      <c r="Y481" t="s">
        <v>96</v>
      </c>
      <c r="Z481" t="s">
        <v>2949</v>
      </c>
      <c r="AA481" t="s">
        <v>2860</v>
      </c>
      <c r="AB481" s="2" t="e">
        <v>#N/A</v>
      </c>
      <c r="AC481" t="e">
        <v>#N/A</v>
      </c>
      <c r="AD481" t="s">
        <v>148</v>
      </c>
      <c r="AE481" t="s">
        <v>116</v>
      </c>
      <c r="AF481">
        <v>2015</v>
      </c>
      <c r="AG481" s="2">
        <v>110070884091</v>
      </c>
      <c r="AH481" s="2" t="s">
        <v>101</v>
      </c>
      <c r="AI481" t="s">
        <v>101</v>
      </c>
      <c r="AJ481" t="s">
        <v>101</v>
      </c>
      <c r="AK481" t="s">
        <v>101</v>
      </c>
      <c r="AL481" t="s">
        <v>101</v>
      </c>
      <c r="AM481" t="s">
        <v>101</v>
      </c>
      <c r="AN481" t="s">
        <v>101</v>
      </c>
      <c r="AO481" t="s">
        <v>101</v>
      </c>
      <c r="AP481" t="s">
        <v>101</v>
      </c>
      <c r="AQ481" t="s">
        <v>101</v>
      </c>
      <c r="AR481" t="s">
        <v>101</v>
      </c>
      <c r="AS481" t="s">
        <v>101</v>
      </c>
      <c r="AT481" t="s">
        <v>101</v>
      </c>
      <c r="AU481" t="s">
        <v>101</v>
      </c>
      <c r="AV481" t="s">
        <v>101</v>
      </c>
      <c r="AW481" t="s">
        <v>101</v>
      </c>
      <c r="AX481" t="s">
        <v>101</v>
      </c>
      <c r="AY481" t="s">
        <v>101</v>
      </c>
      <c r="AZ481" t="s">
        <v>101</v>
      </c>
      <c r="BA481" t="s">
        <v>101</v>
      </c>
      <c r="BB481" t="s">
        <v>101</v>
      </c>
      <c r="BC481" t="s">
        <v>101</v>
      </c>
      <c r="BD481" t="s">
        <v>101</v>
      </c>
      <c r="BE481" t="s">
        <v>101</v>
      </c>
      <c r="BF481" t="s">
        <v>101</v>
      </c>
      <c r="BG481" t="s">
        <v>101</v>
      </c>
      <c r="BH481" t="s">
        <v>101</v>
      </c>
      <c r="BI481" t="s">
        <v>101</v>
      </c>
      <c r="BJ481" t="s">
        <v>101</v>
      </c>
      <c r="BK481" t="s">
        <v>101</v>
      </c>
      <c r="BL481" t="s">
        <v>101</v>
      </c>
      <c r="BM481" t="s">
        <v>101</v>
      </c>
      <c r="BN481" t="s">
        <v>101</v>
      </c>
      <c r="BO481" t="s">
        <v>101</v>
      </c>
      <c r="BP481" t="s">
        <v>101</v>
      </c>
      <c r="BQ481" t="s">
        <v>101</v>
      </c>
      <c r="BR481" t="s">
        <v>101</v>
      </c>
      <c r="BS481" t="s">
        <v>1216</v>
      </c>
      <c r="BT481" t="s">
        <v>101</v>
      </c>
      <c r="BU481" t="s">
        <v>101</v>
      </c>
      <c r="BV481" t="s">
        <v>101</v>
      </c>
      <c r="BW481" t="s">
        <v>1216</v>
      </c>
      <c r="BX481" t="s">
        <v>101</v>
      </c>
      <c r="BY481" t="s">
        <v>101</v>
      </c>
      <c r="BZ481" t="s">
        <v>101</v>
      </c>
      <c r="CA481" t="s">
        <v>101</v>
      </c>
      <c r="CB481" t="s">
        <v>101</v>
      </c>
      <c r="CC481" t="s">
        <v>101</v>
      </c>
      <c r="CD481" t="s">
        <v>101</v>
      </c>
      <c r="CE481" t="s">
        <v>101</v>
      </c>
      <c r="CF481" t="s">
        <v>101</v>
      </c>
      <c r="CG481" t="s">
        <v>101</v>
      </c>
      <c r="CH481" t="s">
        <v>101</v>
      </c>
      <c r="CI481" t="s">
        <v>101</v>
      </c>
    </row>
    <row r="482" spans="1:87" x14ac:dyDescent="0.25">
      <c r="A482" s="2">
        <v>110070884188</v>
      </c>
      <c r="B482">
        <v>2021</v>
      </c>
      <c r="C482" t="s">
        <v>2950</v>
      </c>
      <c r="D482" t="s">
        <v>2951</v>
      </c>
      <c r="E482" t="s">
        <v>1763</v>
      </c>
      <c r="F482" t="s">
        <v>1247</v>
      </c>
      <c r="G482">
        <v>22202</v>
      </c>
      <c r="H482">
        <v>38.8568</v>
      </c>
      <c r="I482">
        <v>-77.049700000000001</v>
      </c>
      <c r="J482" t="e">
        <v>#N/A</v>
      </c>
      <c r="K482" s="2">
        <v>110070884188</v>
      </c>
      <c r="L482" t="s">
        <v>93</v>
      </c>
      <c r="M482">
        <v>1794</v>
      </c>
      <c r="N482" t="s">
        <v>1391</v>
      </c>
      <c r="O482" t="e">
        <v>#N/A</v>
      </c>
      <c r="P482" t="e">
        <v>#N/A</v>
      </c>
      <c r="Q482" t="e">
        <v>#N/A</v>
      </c>
      <c r="R482">
        <v>250</v>
      </c>
      <c r="S482">
        <v>1.7495784E-2</v>
      </c>
      <c r="T482">
        <f t="shared" si="58"/>
        <v>6.9983135999999996E-5</v>
      </c>
      <c r="U482">
        <f t="shared" si="59"/>
        <v>8.3313257142857144E-4</v>
      </c>
      <c r="V482">
        <v>0</v>
      </c>
      <c r="W482" t="s">
        <v>95</v>
      </c>
      <c r="X482" t="s">
        <v>96</v>
      </c>
      <c r="Y482" t="s">
        <v>96</v>
      </c>
      <c r="Z482" t="s">
        <v>2952</v>
      </c>
      <c r="AA482" t="s">
        <v>2887</v>
      </c>
      <c r="AB482" s="2" t="e">
        <v>#N/A</v>
      </c>
      <c r="AC482" t="e">
        <v>#N/A</v>
      </c>
      <c r="AD482" t="s">
        <v>115</v>
      </c>
      <c r="AE482" t="s">
        <v>116</v>
      </c>
      <c r="AF482">
        <v>2021</v>
      </c>
      <c r="AG482" s="2">
        <v>110070884188</v>
      </c>
      <c r="AH482" s="2" t="s">
        <v>101</v>
      </c>
      <c r="AI482" t="s">
        <v>101</v>
      </c>
      <c r="AJ482" t="s">
        <v>101</v>
      </c>
      <c r="AK482" t="s">
        <v>101</v>
      </c>
      <c r="AL482" t="s">
        <v>101</v>
      </c>
      <c r="AM482" t="s">
        <v>101</v>
      </c>
      <c r="AN482" t="s">
        <v>101</v>
      </c>
      <c r="AO482" t="s">
        <v>101</v>
      </c>
      <c r="AP482" t="s">
        <v>101</v>
      </c>
      <c r="AQ482" t="s">
        <v>101</v>
      </c>
      <c r="AR482" t="s">
        <v>101</v>
      </c>
      <c r="AS482" t="s">
        <v>101</v>
      </c>
      <c r="AT482" t="s">
        <v>101</v>
      </c>
      <c r="AU482" t="s">
        <v>101</v>
      </c>
      <c r="AV482" t="s">
        <v>101</v>
      </c>
      <c r="AW482" t="s">
        <v>101</v>
      </c>
      <c r="AX482" t="s">
        <v>101</v>
      </c>
      <c r="AY482" t="s">
        <v>101</v>
      </c>
      <c r="AZ482" t="s">
        <v>101</v>
      </c>
      <c r="BA482" t="s">
        <v>101</v>
      </c>
      <c r="BB482" t="s">
        <v>101</v>
      </c>
      <c r="BC482" t="s">
        <v>101</v>
      </c>
      <c r="BD482" t="s">
        <v>101</v>
      </c>
      <c r="BE482" t="s">
        <v>101</v>
      </c>
      <c r="BF482" t="s">
        <v>101</v>
      </c>
      <c r="BG482" t="s">
        <v>101</v>
      </c>
      <c r="BH482" t="s">
        <v>101</v>
      </c>
      <c r="BI482" t="s">
        <v>101</v>
      </c>
      <c r="BJ482" t="s">
        <v>101</v>
      </c>
      <c r="BK482" t="s">
        <v>101</v>
      </c>
      <c r="BL482" t="s">
        <v>101</v>
      </c>
      <c r="BM482" t="s">
        <v>101</v>
      </c>
      <c r="BN482" t="s">
        <v>101</v>
      </c>
      <c r="BO482" t="s">
        <v>101</v>
      </c>
      <c r="BP482" t="s">
        <v>101</v>
      </c>
      <c r="BQ482" t="s">
        <v>101</v>
      </c>
      <c r="BR482" t="s">
        <v>101</v>
      </c>
      <c r="BS482" t="s">
        <v>1216</v>
      </c>
      <c r="BT482" t="s">
        <v>101</v>
      </c>
      <c r="BU482" t="s">
        <v>101</v>
      </c>
      <c r="BV482" t="s">
        <v>101</v>
      </c>
      <c r="BW482" t="s">
        <v>1216</v>
      </c>
      <c r="BX482" t="s">
        <v>101</v>
      </c>
      <c r="BY482" t="s">
        <v>101</v>
      </c>
      <c r="BZ482" t="s">
        <v>101</v>
      </c>
      <c r="CA482" t="s">
        <v>101</v>
      </c>
      <c r="CB482" t="s">
        <v>101</v>
      </c>
      <c r="CC482" t="s">
        <v>101</v>
      </c>
      <c r="CD482" t="s">
        <v>101</v>
      </c>
      <c r="CE482" t="s">
        <v>101</v>
      </c>
      <c r="CF482" t="s">
        <v>101</v>
      </c>
      <c r="CG482" t="s">
        <v>101</v>
      </c>
      <c r="CH482" t="s">
        <v>101</v>
      </c>
      <c r="CI482" t="s">
        <v>101</v>
      </c>
    </row>
    <row r="483" spans="1:87" x14ac:dyDescent="0.25">
      <c r="A483" s="2">
        <v>110070884632</v>
      </c>
      <c r="B483">
        <v>2021</v>
      </c>
      <c r="C483" t="s">
        <v>2953</v>
      </c>
      <c r="D483" t="s">
        <v>2954</v>
      </c>
      <c r="E483" t="s">
        <v>2872</v>
      </c>
      <c r="F483" t="s">
        <v>1247</v>
      </c>
      <c r="G483">
        <v>23452</v>
      </c>
      <c r="H483">
        <v>36.844686000000003</v>
      </c>
      <c r="I483">
        <v>-76.072886999999994</v>
      </c>
      <c r="J483" t="e">
        <v>#N/A</v>
      </c>
      <c r="K483" s="2">
        <v>110070884632</v>
      </c>
      <c r="L483" t="s">
        <v>93</v>
      </c>
      <c r="M483">
        <v>5541</v>
      </c>
      <c r="N483" t="s">
        <v>1727</v>
      </c>
      <c r="O483" t="e">
        <v>#N/A</v>
      </c>
      <c r="P483" t="e">
        <v>#N/A</v>
      </c>
      <c r="Q483" t="e">
        <v>#N/A</v>
      </c>
      <c r="R483">
        <v>250</v>
      </c>
      <c r="S483">
        <v>3.2920416000000001E-2</v>
      </c>
      <c r="T483">
        <f t="shared" si="58"/>
        <v>1.31681664E-4</v>
      </c>
      <c r="U483">
        <f t="shared" si="59"/>
        <v>1.5676388571428572E-3</v>
      </c>
      <c r="V483">
        <v>0</v>
      </c>
      <c r="W483" t="s">
        <v>95</v>
      </c>
      <c r="X483" t="s">
        <v>96</v>
      </c>
      <c r="Y483" t="s">
        <v>96</v>
      </c>
      <c r="Z483" t="s">
        <v>2955</v>
      </c>
      <c r="AA483" t="s">
        <v>2923</v>
      </c>
      <c r="AB483" s="2" t="e">
        <v>#N/A</v>
      </c>
      <c r="AC483" t="e">
        <v>#N/A</v>
      </c>
      <c r="AD483" t="s">
        <v>115</v>
      </c>
      <c r="AE483" t="s">
        <v>116</v>
      </c>
      <c r="AF483">
        <v>2021</v>
      </c>
      <c r="AG483" s="2">
        <v>110070884632</v>
      </c>
      <c r="AH483" s="2" t="s">
        <v>101</v>
      </c>
      <c r="AI483" t="s">
        <v>101</v>
      </c>
      <c r="AJ483" t="s">
        <v>101</v>
      </c>
      <c r="AK483" t="s">
        <v>101</v>
      </c>
      <c r="AL483" t="s">
        <v>101</v>
      </c>
      <c r="AM483" t="s">
        <v>101</v>
      </c>
      <c r="AN483" t="s">
        <v>101</v>
      </c>
      <c r="AO483" t="s">
        <v>101</v>
      </c>
      <c r="AP483" t="s">
        <v>101</v>
      </c>
      <c r="AQ483" t="s">
        <v>101</v>
      </c>
      <c r="AR483" t="s">
        <v>101</v>
      </c>
      <c r="AS483" t="s">
        <v>101</v>
      </c>
      <c r="AT483" t="s">
        <v>101</v>
      </c>
      <c r="AU483" t="s">
        <v>101</v>
      </c>
      <c r="AV483" t="s">
        <v>101</v>
      </c>
      <c r="AW483" t="s">
        <v>101</v>
      </c>
      <c r="AX483" t="s">
        <v>101</v>
      </c>
      <c r="AY483" t="s">
        <v>101</v>
      </c>
      <c r="AZ483" t="s">
        <v>101</v>
      </c>
      <c r="BA483" t="s">
        <v>101</v>
      </c>
      <c r="BB483" t="s">
        <v>101</v>
      </c>
      <c r="BC483" t="s">
        <v>101</v>
      </c>
      <c r="BD483" t="s">
        <v>101</v>
      </c>
      <c r="BE483" t="s">
        <v>101</v>
      </c>
      <c r="BF483" t="s">
        <v>101</v>
      </c>
      <c r="BG483" t="s">
        <v>101</v>
      </c>
      <c r="BH483" t="s">
        <v>101</v>
      </c>
      <c r="BI483" t="s">
        <v>101</v>
      </c>
      <c r="BJ483" t="s">
        <v>101</v>
      </c>
      <c r="BK483" t="s">
        <v>101</v>
      </c>
      <c r="BL483" t="s">
        <v>101</v>
      </c>
      <c r="BM483" t="s">
        <v>101</v>
      </c>
      <c r="BN483" t="s">
        <v>101</v>
      </c>
      <c r="BO483" t="s">
        <v>101</v>
      </c>
      <c r="BP483" t="s">
        <v>101</v>
      </c>
      <c r="BQ483" t="s">
        <v>101</v>
      </c>
      <c r="BR483" t="s">
        <v>101</v>
      </c>
      <c r="BS483" t="s">
        <v>1216</v>
      </c>
      <c r="BT483" t="s">
        <v>101</v>
      </c>
      <c r="BU483" t="s">
        <v>101</v>
      </c>
      <c r="BV483" t="s">
        <v>101</v>
      </c>
      <c r="BW483" t="s">
        <v>1216</v>
      </c>
      <c r="BX483" t="s">
        <v>101</v>
      </c>
      <c r="BY483" t="s">
        <v>101</v>
      </c>
      <c r="BZ483" t="s">
        <v>101</v>
      </c>
      <c r="CA483" t="s">
        <v>101</v>
      </c>
      <c r="CB483" t="s">
        <v>101</v>
      </c>
      <c r="CC483" t="s">
        <v>101</v>
      </c>
      <c r="CD483" t="s">
        <v>101</v>
      </c>
      <c r="CE483" t="s">
        <v>101</v>
      </c>
      <c r="CF483" t="s">
        <v>101</v>
      </c>
      <c r="CG483" t="s">
        <v>101</v>
      </c>
      <c r="CH483" t="s">
        <v>101</v>
      </c>
      <c r="CI483" t="s">
        <v>101</v>
      </c>
    </row>
    <row r="484" spans="1:87" x14ac:dyDescent="0.25">
      <c r="A484" s="2">
        <v>110070884760</v>
      </c>
      <c r="B484">
        <v>2022</v>
      </c>
      <c r="C484" t="s">
        <v>2956</v>
      </c>
      <c r="D484" t="s">
        <v>2957</v>
      </c>
      <c r="E484" t="s">
        <v>2872</v>
      </c>
      <c r="F484" t="s">
        <v>1247</v>
      </c>
      <c r="G484">
        <v>23454</v>
      </c>
      <c r="H484">
        <v>36.847490000000001</v>
      </c>
      <c r="I484">
        <v>-76.026436000000004</v>
      </c>
      <c r="J484" t="e">
        <v>#N/A</v>
      </c>
      <c r="K484" s="2">
        <v>110070884760</v>
      </c>
      <c r="L484" t="s">
        <v>93</v>
      </c>
      <c r="M484">
        <v>1799</v>
      </c>
      <c r="N484" t="s">
        <v>870</v>
      </c>
      <c r="O484" t="e">
        <v>#N/A</v>
      </c>
      <c r="P484" t="e">
        <v>#N/A</v>
      </c>
      <c r="Q484" t="e">
        <v>#N/A</v>
      </c>
      <c r="R484">
        <v>250</v>
      </c>
      <c r="S484">
        <v>4.2405719999999997E-3</v>
      </c>
      <c r="T484">
        <f t="shared" si="58"/>
        <v>1.6962287999999999E-5</v>
      </c>
      <c r="U484">
        <f t="shared" si="59"/>
        <v>2.0193199999999999E-4</v>
      </c>
      <c r="V484">
        <v>0</v>
      </c>
      <c r="W484" t="s">
        <v>95</v>
      </c>
      <c r="X484" t="s">
        <v>96</v>
      </c>
      <c r="Y484" t="s">
        <v>96</v>
      </c>
      <c r="Z484" t="s">
        <v>2958</v>
      </c>
      <c r="AA484" t="s">
        <v>2923</v>
      </c>
      <c r="AB484" s="2" t="e">
        <v>#N/A</v>
      </c>
      <c r="AC484" t="e">
        <v>#N/A</v>
      </c>
      <c r="AD484" t="s">
        <v>115</v>
      </c>
      <c r="AE484" t="s">
        <v>116</v>
      </c>
      <c r="AF484">
        <v>2021</v>
      </c>
      <c r="AG484" s="2">
        <v>110070884760</v>
      </c>
      <c r="AH484" s="2" t="s">
        <v>101</v>
      </c>
      <c r="AI484" t="s">
        <v>101</v>
      </c>
      <c r="AJ484" t="s">
        <v>101</v>
      </c>
      <c r="AK484" t="s">
        <v>101</v>
      </c>
      <c r="AL484" t="s">
        <v>101</v>
      </c>
      <c r="AM484" t="s">
        <v>101</v>
      </c>
      <c r="AN484" t="s">
        <v>101</v>
      </c>
      <c r="AO484" t="s">
        <v>101</v>
      </c>
      <c r="AP484" t="s">
        <v>101</v>
      </c>
      <c r="AQ484" t="s">
        <v>101</v>
      </c>
      <c r="AR484" t="s">
        <v>101</v>
      </c>
      <c r="AS484" t="s">
        <v>101</v>
      </c>
      <c r="AT484" t="s">
        <v>101</v>
      </c>
      <c r="AU484" t="s">
        <v>101</v>
      </c>
      <c r="AV484" t="s">
        <v>101</v>
      </c>
      <c r="AW484" t="s">
        <v>101</v>
      </c>
      <c r="AX484" t="s">
        <v>101</v>
      </c>
      <c r="AY484" t="s">
        <v>101</v>
      </c>
      <c r="AZ484" t="s">
        <v>101</v>
      </c>
      <c r="BA484" t="s">
        <v>101</v>
      </c>
      <c r="BB484" t="s">
        <v>101</v>
      </c>
      <c r="BC484" t="s">
        <v>101</v>
      </c>
      <c r="BD484" t="s">
        <v>101</v>
      </c>
      <c r="BE484" t="s">
        <v>101</v>
      </c>
      <c r="BF484" t="s">
        <v>101</v>
      </c>
      <c r="BG484" t="s">
        <v>101</v>
      </c>
      <c r="BH484" t="s">
        <v>101</v>
      </c>
      <c r="BI484" t="s">
        <v>101</v>
      </c>
      <c r="BJ484" t="s">
        <v>101</v>
      </c>
      <c r="BK484" t="s">
        <v>101</v>
      </c>
      <c r="BL484" t="s">
        <v>101</v>
      </c>
      <c r="BM484" t="s">
        <v>101</v>
      </c>
      <c r="BN484" t="s">
        <v>101</v>
      </c>
      <c r="BO484" t="s">
        <v>101</v>
      </c>
      <c r="BP484" t="s">
        <v>101</v>
      </c>
      <c r="BQ484" t="s">
        <v>101</v>
      </c>
      <c r="BR484" t="s">
        <v>101</v>
      </c>
      <c r="BS484" t="s">
        <v>1216</v>
      </c>
      <c r="BT484" t="s">
        <v>101</v>
      </c>
      <c r="BU484" t="s">
        <v>101</v>
      </c>
      <c r="BV484" t="s">
        <v>101</v>
      </c>
      <c r="BW484" t="s">
        <v>1216</v>
      </c>
      <c r="BX484" t="s">
        <v>101</v>
      </c>
      <c r="BY484" t="s">
        <v>101</v>
      </c>
      <c r="BZ484" t="s">
        <v>101</v>
      </c>
      <c r="CA484" t="s">
        <v>101</v>
      </c>
      <c r="CB484" t="s">
        <v>101</v>
      </c>
      <c r="CC484" t="s">
        <v>101</v>
      </c>
      <c r="CD484" t="s">
        <v>101</v>
      </c>
      <c r="CE484" t="s">
        <v>101</v>
      </c>
      <c r="CF484" t="s">
        <v>101</v>
      </c>
      <c r="CG484" t="s">
        <v>101</v>
      </c>
      <c r="CH484" t="s">
        <v>101</v>
      </c>
      <c r="CI484" t="s">
        <v>101</v>
      </c>
    </row>
    <row r="485" spans="1:87" x14ac:dyDescent="0.25">
      <c r="A485" s="2">
        <v>110070884760</v>
      </c>
      <c r="B485">
        <v>2022</v>
      </c>
      <c r="C485" t="s">
        <v>2956</v>
      </c>
      <c r="D485" t="s">
        <v>2957</v>
      </c>
      <c r="E485" t="s">
        <v>2872</v>
      </c>
      <c r="F485" t="s">
        <v>1247</v>
      </c>
      <c r="G485">
        <v>23454</v>
      </c>
      <c r="H485">
        <v>36.847490000000001</v>
      </c>
      <c r="I485">
        <v>-76.026436000000004</v>
      </c>
      <c r="J485" t="e">
        <v>#N/A</v>
      </c>
      <c r="K485" s="2">
        <v>110070884760</v>
      </c>
      <c r="L485" t="s">
        <v>93</v>
      </c>
      <c r="M485">
        <v>1799</v>
      </c>
      <c r="N485" t="s">
        <v>870</v>
      </c>
      <c r="O485" t="e">
        <v>#N/A</v>
      </c>
      <c r="P485" t="e">
        <v>#N/A</v>
      </c>
      <c r="Q485" t="e">
        <v>#N/A</v>
      </c>
      <c r="R485">
        <v>250</v>
      </c>
      <c r="S485">
        <v>4.2405719999999997E-3</v>
      </c>
      <c r="T485">
        <f t="shared" si="58"/>
        <v>1.6962287999999999E-5</v>
      </c>
      <c r="U485">
        <f t="shared" si="59"/>
        <v>2.0193199999999999E-4</v>
      </c>
      <c r="V485">
        <v>0</v>
      </c>
      <c r="W485" t="s">
        <v>95</v>
      </c>
      <c r="X485" t="s">
        <v>96</v>
      </c>
      <c r="Y485" t="s">
        <v>96</v>
      </c>
      <c r="Z485" t="s">
        <v>2958</v>
      </c>
      <c r="AA485" t="s">
        <v>2923</v>
      </c>
      <c r="AB485" s="2" t="e">
        <v>#N/A</v>
      </c>
      <c r="AC485" t="e">
        <v>#N/A</v>
      </c>
      <c r="AD485" t="s">
        <v>115</v>
      </c>
      <c r="AE485" t="s">
        <v>116</v>
      </c>
      <c r="AF485">
        <v>2021</v>
      </c>
      <c r="AG485" s="2">
        <v>110070884760</v>
      </c>
      <c r="AH485" s="2" t="s">
        <v>101</v>
      </c>
      <c r="AI485" t="s">
        <v>101</v>
      </c>
      <c r="AJ485" t="s">
        <v>101</v>
      </c>
      <c r="AK485" t="s">
        <v>101</v>
      </c>
      <c r="AL485" t="s">
        <v>101</v>
      </c>
      <c r="AM485" t="s">
        <v>101</v>
      </c>
      <c r="AN485" t="s">
        <v>101</v>
      </c>
      <c r="AO485" t="s">
        <v>101</v>
      </c>
      <c r="AP485" t="s">
        <v>101</v>
      </c>
      <c r="AQ485" t="s">
        <v>101</v>
      </c>
      <c r="AR485" t="s">
        <v>101</v>
      </c>
      <c r="AS485" t="s">
        <v>101</v>
      </c>
      <c r="AT485" t="s">
        <v>101</v>
      </c>
      <c r="AU485" t="s">
        <v>101</v>
      </c>
      <c r="AV485" t="s">
        <v>101</v>
      </c>
      <c r="AW485" t="s">
        <v>101</v>
      </c>
      <c r="AX485" t="s">
        <v>101</v>
      </c>
      <c r="AY485" t="s">
        <v>101</v>
      </c>
      <c r="AZ485" t="s">
        <v>101</v>
      </c>
      <c r="BA485" t="s">
        <v>101</v>
      </c>
      <c r="BB485" t="s">
        <v>101</v>
      </c>
      <c r="BC485" t="s">
        <v>101</v>
      </c>
      <c r="BD485" t="s">
        <v>101</v>
      </c>
      <c r="BE485" t="s">
        <v>101</v>
      </c>
      <c r="BF485" t="s">
        <v>101</v>
      </c>
      <c r="BG485" t="s">
        <v>101</v>
      </c>
      <c r="BH485" t="s">
        <v>101</v>
      </c>
      <c r="BI485" t="s">
        <v>101</v>
      </c>
      <c r="BJ485" t="s">
        <v>101</v>
      </c>
      <c r="BK485" t="s">
        <v>101</v>
      </c>
      <c r="BL485" t="s">
        <v>101</v>
      </c>
      <c r="BM485" t="s">
        <v>101</v>
      </c>
      <c r="BN485" t="s">
        <v>101</v>
      </c>
      <c r="BO485" t="s">
        <v>101</v>
      </c>
      <c r="BP485" t="s">
        <v>101</v>
      </c>
      <c r="BQ485" t="s">
        <v>101</v>
      </c>
      <c r="BR485" t="s">
        <v>101</v>
      </c>
      <c r="BS485" t="s">
        <v>1216</v>
      </c>
      <c r="BT485" t="s">
        <v>101</v>
      </c>
      <c r="BU485" t="s">
        <v>101</v>
      </c>
      <c r="BV485" t="s">
        <v>101</v>
      </c>
      <c r="BW485" t="s">
        <v>1216</v>
      </c>
      <c r="BX485" t="s">
        <v>101</v>
      </c>
      <c r="BY485" t="s">
        <v>101</v>
      </c>
      <c r="BZ485" t="s">
        <v>101</v>
      </c>
      <c r="CA485" t="s">
        <v>101</v>
      </c>
      <c r="CB485" t="s">
        <v>101</v>
      </c>
      <c r="CC485" t="s">
        <v>101</v>
      </c>
      <c r="CD485" t="s">
        <v>101</v>
      </c>
      <c r="CE485" t="s">
        <v>101</v>
      </c>
      <c r="CF485" t="s">
        <v>101</v>
      </c>
      <c r="CG485" t="s">
        <v>101</v>
      </c>
      <c r="CH485" t="s">
        <v>101</v>
      </c>
      <c r="CI485" t="s">
        <v>101</v>
      </c>
    </row>
    <row r="486" spans="1:87" x14ac:dyDescent="0.25">
      <c r="A486" s="2">
        <v>110070885683</v>
      </c>
      <c r="B486">
        <v>2020</v>
      </c>
      <c r="C486" t="s">
        <v>2959</v>
      </c>
      <c r="D486" t="s">
        <v>2960</v>
      </c>
      <c r="E486" t="s">
        <v>1390</v>
      </c>
      <c r="F486" t="s">
        <v>1247</v>
      </c>
      <c r="G486">
        <v>22314</v>
      </c>
      <c r="H486">
        <v>38.810879999999997</v>
      </c>
      <c r="I486">
        <v>-77.042289999999994</v>
      </c>
      <c r="J486" t="e">
        <v>#N/A</v>
      </c>
      <c r="K486" s="2">
        <v>110070885683</v>
      </c>
      <c r="L486" t="s">
        <v>93</v>
      </c>
      <c r="M486">
        <v>1794</v>
      </c>
      <c r="N486" t="s">
        <v>1391</v>
      </c>
      <c r="O486" t="e">
        <v>#N/A</v>
      </c>
      <c r="P486" t="e">
        <v>#N/A</v>
      </c>
      <c r="Q486" t="e">
        <v>#N/A</v>
      </c>
      <c r="R486">
        <v>250</v>
      </c>
      <c r="S486">
        <v>0.24413116700000001</v>
      </c>
      <c r="T486">
        <f t="shared" si="58"/>
        <v>9.7652466800000003E-4</v>
      </c>
      <c r="U486">
        <f t="shared" si="59"/>
        <v>1.1625293666666666E-2</v>
      </c>
      <c r="V486">
        <v>0</v>
      </c>
      <c r="W486" t="s">
        <v>95</v>
      </c>
      <c r="X486" t="s">
        <v>96</v>
      </c>
      <c r="Y486" t="s">
        <v>96</v>
      </c>
      <c r="Z486" t="s">
        <v>2961</v>
      </c>
      <c r="AA486" t="s">
        <v>2860</v>
      </c>
      <c r="AB486" s="2" t="e">
        <v>#N/A</v>
      </c>
      <c r="AC486" t="e">
        <v>#N/A</v>
      </c>
      <c r="AD486" t="s">
        <v>148</v>
      </c>
      <c r="AE486" t="s">
        <v>116</v>
      </c>
      <c r="AF486">
        <v>2015</v>
      </c>
      <c r="AG486" s="2">
        <v>110070885683</v>
      </c>
      <c r="AH486" s="2" t="s">
        <v>101</v>
      </c>
      <c r="AI486" t="s">
        <v>101</v>
      </c>
      <c r="AJ486" t="s">
        <v>101</v>
      </c>
      <c r="AK486" t="s">
        <v>101</v>
      </c>
      <c r="AL486" t="s">
        <v>101</v>
      </c>
      <c r="AM486" t="s">
        <v>101</v>
      </c>
      <c r="AN486" t="s">
        <v>101</v>
      </c>
      <c r="AO486" t="s">
        <v>101</v>
      </c>
      <c r="AP486" t="s">
        <v>101</v>
      </c>
      <c r="AQ486" t="s">
        <v>101</v>
      </c>
      <c r="AR486" t="s">
        <v>101</v>
      </c>
      <c r="AS486" t="s">
        <v>101</v>
      </c>
      <c r="AT486" t="s">
        <v>101</v>
      </c>
      <c r="AU486" t="s">
        <v>101</v>
      </c>
      <c r="AV486" t="s">
        <v>101</v>
      </c>
      <c r="AW486" t="s">
        <v>101</v>
      </c>
      <c r="AX486" t="s">
        <v>101</v>
      </c>
      <c r="AY486" t="s">
        <v>101</v>
      </c>
      <c r="AZ486" t="s">
        <v>101</v>
      </c>
      <c r="BA486" t="s">
        <v>101</v>
      </c>
      <c r="BB486" t="s">
        <v>101</v>
      </c>
      <c r="BC486" t="s">
        <v>101</v>
      </c>
      <c r="BD486" t="s">
        <v>101</v>
      </c>
      <c r="BE486" t="s">
        <v>101</v>
      </c>
      <c r="BF486" t="s">
        <v>101</v>
      </c>
      <c r="BG486" t="s">
        <v>101</v>
      </c>
      <c r="BH486" t="s">
        <v>101</v>
      </c>
      <c r="BI486" t="s">
        <v>101</v>
      </c>
      <c r="BJ486" t="s">
        <v>101</v>
      </c>
      <c r="BK486" t="s">
        <v>101</v>
      </c>
      <c r="BL486" t="s">
        <v>101</v>
      </c>
      <c r="BM486" t="s">
        <v>101</v>
      </c>
      <c r="BN486" t="s">
        <v>101</v>
      </c>
      <c r="BO486" t="s">
        <v>101</v>
      </c>
      <c r="BP486" t="s">
        <v>101</v>
      </c>
      <c r="BQ486" t="s">
        <v>101</v>
      </c>
      <c r="BR486" t="s">
        <v>101</v>
      </c>
      <c r="BS486" t="s">
        <v>1216</v>
      </c>
      <c r="BT486" t="s">
        <v>101</v>
      </c>
      <c r="BU486" t="s">
        <v>101</v>
      </c>
      <c r="BV486" t="s">
        <v>101</v>
      </c>
      <c r="BW486" t="s">
        <v>1216</v>
      </c>
      <c r="BX486" t="s">
        <v>101</v>
      </c>
      <c r="BY486" t="s">
        <v>101</v>
      </c>
      <c r="BZ486" t="s">
        <v>101</v>
      </c>
      <c r="CA486" t="s">
        <v>101</v>
      </c>
      <c r="CB486" t="s">
        <v>101</v>
      </c>
      <c r="CC486" t="s">
        <v>101</v>
      </c>
      <c r="CD486" t="s">
        <v>101</v>
      </c>
      <c r="CE486" t="s">
        <v>101</v>
      </c>
      <c r="CF486" t="s">
        <v>101</v>
      </c>
      <c r="CG486" t="s">
        <v>101</v>
      </c>
      <c r="CH486" t="s">
        <v>101</v>
      </c>
      <c r="CI486" t="s">
        <v>101</v>
      </c>
    </row>
    <row r="487" spans="1:87" x14ac:dyDescent="0.25">
      <c r="A487" s="2">
        <v>110070917345</v>
      </c>
      <c r="B487">
        <v>2021</v>
      </c>
      <c r="C487" t="s">
        <v>2962</v>
      </c>
      <c r="D487" t="s">
        <v>2963</v>
      </c>
      <c r="E487" t="s">
        <v>2964</v>
      </c>
      <c r="F487" t="s">
        <v>91</v>
      </c>
      <c r="G487">
        <v>2210</v>
      </c>
      <c r="H487">
        <v>42.349516999999999</v>
      </c>
      <c r="I487">
        <v>-71.047058000000007</v>
      </c>
      <c r="J487" t="e">
        <v>#N/A</v>
      </c>
      <c r="K487" s="2">
        <v>110070917345</v>
      </c>
      <c r="L487" t="s">
        <v>93</v>
      </c>
      <c r="M487" t="e">
        <v>#N/A</v>
      </c>
      <c r="N487" t="e">
        <v>#N/A</v>
      </c>
      <c r="O487" t="e">
        <v>#N/A</v>
      </c>
      <c r="P487" t="e">
        <v>#N/A</v>
      </c>
      <c r="Q487" t="e">
        <v>#N/A</v>
      </c>
      <c r="R487">
        <v>250</v>
      </c>
      <c r="S487">
        <v>9.1566700000000005E-5</v>
      </c>
      <c r="T487">
        <f t="shared" si="58"/>
        <v>3.662668E-7</v>
      </c>
      <c r="U487">
        <f t="shared" si="59"/>
        <v>4.3603190476190478E-6</v>
      </c>
      <c r="V487">
        <v>0</v>
      </c>
      <c r="W487" t="s">
        <v>95</v>
      </c>
      <c r="X487" t="s">
        <v>96</v>
      </c>
      <c r="Y487" t="s">
        <v>96</v>
      </c>
      <c r="Z487" t="s">
        <v>2965</v>
      </c>
      <c r="AA487" t="s">
        <v>2966</v>
      </c>
      <c r="AB487" s="2" t="e">
        <v>#N/A</v>
      </c>
      <c r="AC487" t="e">
        <v>#N/A</v>
      </c>
      <c r="AD487" t="s">
        <v>115</v>
      </c>
      <c r="AE487" t="s">
        <v>116</v>
      </c>
      <c r="AF487">
        <v>2021</v>
      </c>
      <c r="AG487" s="2">
        <v>110070917345</v>
      </c>
      <c r="AH487" s="2" t="s">
        <v>101</v>
      </c>
      <c r="AI487" t="s">
        <v>101</v>
      </c>
      <c r="AJ487" t="s">
        <v>101</v>
      </c>
      <c r="AK487" t="s">
        <v>101</v>
      </c>
      <c r="AL487" t="s">
        <v>101</v>
      </c>
      <c r="AM487" t="s">
        <v>101</v>
      </c>
      <c r="AN487" t="s">
        <v>101</v>
      </c>
      <c r="AO487" t="s">
        <v>101</v>
      </c>
      <c r="AP487" t="s">
        <v>101</v>
      </c>
      <c r="AQ487" t="s">
        <v>101</v>
      </c>
      <c r="AR487" t="s">
        <v>101</v>
      </c>
      <c r="AS487" t="s">
        <v>101</v>
      </c>
      <c r="AT487" t="s">
        <v>101</v>
      </c>
      <c r="AU487" t="s">
        <v>101</v>
      </c>
      <c r="AV487" t="s">
        <v>101</v>
      </c>
      <c r="AW487" t="s">
        <v>101</v>
      </c>
      <c r="AX487" t="s">
        <v>101</v>
      </c>
      <c r="AY487" t="s">
        <v>101</v>
      </c>
      <c r="AZ487" t="s">
        <v>101</v>
      </c>
      <c r="BA487" t="s">
        <v>101</v>
      </c>
      <c r="BB487" t="s">
        <v>101</v>
      </c>
      <c r="BC487" t="s">
        <v>101</v>
      </c>
      <c r="BD487" t="s">
        <v>101</v>
      </c>
      <c r="BE487" t="s">
        <v>101</v>
      </c>
      <c r="BF487" t="s">
        <v>101</v>
      </c>
      <c r="BG487" t="s">
        <v>101</v>
      </c>
      <c r="BH487" t="s">
        <v>101</v>
      </c>
      <c r="BI487" t="s">
        <v>101</v>
      </c>
      <c r="BJ487" t="s">
        <v>101</v>
      </c>
      <c r="BK487" t="s">
        <v>101</v>
      </c>
      <c r="BL487" t="s">
        <v>101</v>
      </c>
      <c r="BM487" t="s">
        <v>101</v>
      </c>
      <c r="BN487" t="s">
        <v>101</v>
      </c>
      <c r="BO487" t="s">
        <v>101</v>
      </c>
      <c r="BP487" t="s">
        <v>101</v>
      </c>
      <c r="BQ487" t="s">
        <v>101</v>
      </c>
      <c r="BR487" t="s">
        <v>101</v>
      </c>
      <c r="BS487" t="s">
        <v>1216</v>
      </c>
      <c r="BT487" t="s">
        <v>101</v>
      </c>
      <c r="BU487" t="s">
        <v>101</v>
      </c>
      <c r="BV487" t="s">
        <v>101</v>
      </c>
      <c r="BW487" t="s">
        <v>1216</v>
      </c>
      <c r="BX487" t="s">
        <v>101</v>
      </c>
      <c r="BY487" t="s">
        <v>101</v>
      </c>
      <c r="BZ487" t="s">
        <v>101</v>
      </c>
      <c r="CA487" t="s">
        <v>101</v>
      </c>
      <c r="CB487" t="s">
        <v>101</v>
      </c>
      <c r="CC487" t="s">
        <v>101</v>
      </c>
      <c r="CD487" t="s">
        <v>101</v>
      </c>
      <c r="CE487" t="s">
        <v>101</v>
      </c>
      <c r="CF487" t="s">
        <v>101</v>
      </c>
      <c r="CG487" t="s">
        <v>101</v>
      </c>
      <c r="CH487" t="s">
        <v>101</v>
      </c>
      <c r="CI487" t="s">
        <v>101</v>
      </c>
    </row>
    <row r="488" spans="1:87" x14ac:dyDescent="0.25">
      <c r="A488" s="2">
        <v>110070948151</v>
      </c>
      <c r="B488">
        <v>2023</v>
      </c>
      <c r="C488" t="s">
        <v>2967</v>
      </c>
      <c r="D488" t="s">
        <v>2968</v>
      </c>
      <c r="E488" t="s">
        <v>1378</v>
      </c>
      <c r="F488" t="s">
        <v>999</v>
      </c>
      <c r="G488">
        <v>89118</v>
      </c>
      <c r="H488">
        <v>36.090899999999998</v>
      </c>
      <c r="I488">
        <v>-115.1833</v>
      </c>
      <c r="J488" t="e">
        <v>#N/A</v>
      </c>
      <c r="K488" s="2">
        <v>110070948151</v>
      </c>
      <c r="L488" t="s">
        <v>93</v>
      </c>
      <c r="M488">
        <v>7941</v>
      </c>
      <c r="N488" t="s">
        <v>2969</v>
      </c>
      <c r="O488" t="e">
        <v>#N/A</v>
      </c>
      <c r="P488" t="e">
        <v>#N/A</v>
      </c>
      <c r="Q488" t="e">
        <v>#N/A</v>
      </c>
      <c r="R488">
        <v>250</v>
      </c>
      <c r="S488">
        <v>6.2714327E-2</v>
      </c>
      <c r="T488">
        <f t="shared" si="58"/>
        <v>2.5085730800000002E-4</v>
      </c>
      <c r="U488">
        <f t="shared" si="59"/>
        <v>2.9863965238095236E-3</v>
      </c>
      <c r="V488">
        <v>0</v>
      </c>
      <c r="W488" t="s">
        <v>95</v>
      </c>
      <c r="X488" t="s">
        <v>96</v>
      </c>
      <c r="Y488" t="s">
        <v>96</v>
      </c>
      <c r="Z488" t="s">
        <v>2970</v>
      </c>
      <c r="AA488" t="s">
        <v>2971</v>
      </c>
      <c r="AB488" s="2" t="e">
        <v>#N/A</v>
      </c>
      <c r="AC488" t="e">
        <v>#N/A</v>
      </c>
      <c r="AD488" t="s">
        <v>115</v>
      </c>
      <c r="AE488" t="s">
        <v>116</v>
      </c>
      <c r="AF488">
        <v>2021</v>
      </c>
      <c r="AG488" s="2">
        <v>110070948151</v>
      </c>
      <c r="AH488" s="2" t="s">
        <v>101</v>
      </c>
      <c r="AI488" t="s">
        <v>101</v>
      </c>
      <c r="AJ488" t="s">
        <v>101</v>
      </c>
      <c r="AK488" t="s">
        <v>101</v>
      </c>
      <c r="AL488" t="s">
        <v>101</v>
      </c>
      <c r="AM488" t="s">
        <v>101</v>
      </c>
      <c r="AN488" t="s">
        <v>101</v>
      </c>
      <c r="AO488" t="s">
        <v>101</v>
      </c>
      <c r="AP488" t="s">
        <v>101</v>
      </c>
      <c r="AQ488" t="s">
        <v>101</v>
      </c>
      <c r="AR488" t="s">
        <v>101</v>
      </c>
      <c r="AS488" t="s">
        <v>101</v>
      </c>
      <c r="AT488" t="s">
        <v>101</v>
      </c>
      <c r="AU488" t="s">
        <v>101</v>
      </c>
      <c r="AV488" t="s">
        <v>101</v>
      </c>
      <c r="AW488" t="s">
        <v>101</v>
      </c>
      <c r="AX488" t="s">
        <v>101</v>
      </c>
      <c r="AY488" t="s">
        <v>101</v>
      </c>
      <c r="AZ488" t="s">
        <v>101</v>
      </c>
      <c r="BA488" t="s">
        <v>101</v>
      </c>
      <c r="BB488" t="s">
        <v>101</v>
      </c>
      <c r="BC488" t="s">
        <v>101</v>
      </c>
      <c r="BD488" t="s">
        <v>101</v>
      </c>
      <c r="BE488" t="s">
        <v>101</v>
      </c>
      <c r="BF488" t="s">
        <v>101</v>
      </c>
      <c r="BG488" t="s">
        <v>101</v>
      </c>
      <c r="BH488" t="s">
        <v>101</v>
      </c>
      <c r="BI488" t="s">
        <v>101</v>
      </c>
      <c r="BJ488" t="s">
        <v>101</v>
      </c>
      <c r="BK488" t="s">
        <v>101</v>
      </c>
      <c r="BL488" t="s">
        <v>101</v>
      </c>
      <c r="BM488" t="s">
        <v>101</v>
      </c>
      <c r="BN488" t="s">
        <v>101</v>
      </c>
      <c r="BO488" t="s">
        <v>101</v>
      </c>
      <c r="BP488" t="s">
        <v>101</v>
      </c>
      <c r="BQ488" t="s">
        <v>101</v>
      </c>
      <c r="BR488" t="s">
        <v>101</v>
      </c>
      <c r="BS488" t="s">
        <v>1216</v>
      </c>
      <c r="BT488" t="s">
        <v>101</v>
      </c>
      <c r="BU488" t="s">
        <v>101</v>
      </c>
      <c r="BV488" t="s">
        <v>101</v>
      </c>
      <c r="BW488" t="s">
        <v>1216</v>
      </c>
      <c r="BX488" t="s">
        <v>101</v>
      </c>
      <c r="BY488" t="s">
        <v>101</v>
      </c>
      <c r="BZ488" t="s">
        <v>101</v>
      </c>
      <c r="CA488" t="s">
        <v>101</v>
      </c>
      <c r="CB488" t="s">
        <v>101</v>
      </c>
      <c r="CC488" t="s">
        <v>101</v>
      </c>
      <c r="CD488" t="s">
        <v>101</v>
      </c>
      <c r="CE488" t="s">
        <v>101</v>
      </c>
      <c r="CF488" t="s">
        <v>101</v>
      </c>
      <c r="CG488" t="s">
        <v>101</v>
      </c>
      <c r="CH488" t="s">
        <v>101</v>
      </c>
      <c r="CI488" t="s">
        <v>101</v>
      </c>
    </row>
    <row r="489" spans="1:87" x14ac:dyDescent="0.25">
      <c r="A489" s="2">
        <v>110070949081</v>
      </c>
      <c r="B489">
        <v>2022</v>
      </c>
      <c r="C489" t="s">
        <v>2972</v>
      </c>
      <c r="D489" t="s">
        <v>2973</v>
      </c>
      <c r="E489" t="s">
        <v>1390</v>
      </c>
      <c r="F489" t="s">
        <v>1247</v>
      </c>
      <c r="G489">
        <v>22305</v>
      </c>
      <c r="H489">
        <v>38.840083999999997</v>
      </c>
      <c r="I489">
        <v>-77.048516000000006</v>
      </c>
      <c r="J489" t="e">
        <v>#N/A</v>
      </c>
      <c r="K489" s="2">
        <v>110070949081</v>
      </c>
      <c r="L489" t="s">
        <v>93</v>
      </c>
      <c r="M489">
        <v>1794</v>
      </c>
      <c r="N489" t="s">
        <v>1391</v>
      </c>
      <c r="O489" t="e">
        <v>#N/A</v>
      </c>
      <c r="P489" t="e">
        <v>#N/A</v>
      </c>
      <c r="Q489" t="e">
        <v>#N/A</v>
      </c>
      <c r="R489">
        <v>250</v>
      </c>
      <c r="S489">
        <v>3.7160941000000003E-2</v>
      </c>
      <c r="T489">
        <f t="shared" si="58"/>
        <v>1.4864376400000002E-4</v>
      </c>
      <c r="U489">
        <f t="shared" si="59"/>
        <v>1.7695686190476192E-3</v>
      </c>
      <c r="V489">
        <v>0</v>
      </c>
      <c r="W489" t="s">
        <v>95</v>
      </c>
      <c r="X489" t="s">
        <v>96</v>
      </c>
      <c r="Y489" t="s">
        <v>96</v>
      </c>
      <c r="Z489" t="s">
        <v>2974</v>
      </c>
      <c r="AA489" t="s">
        <v>2860</v>
      </c>
      <c r="AB489" s="2" t="e">
        <v>#N/A</v>
      </c>
      <c r="AC489" t="e">
        <v>#N/A</v>
      </c>
      <c r="AD489" t="s">
        <v>115</v>
      </c>
      <c r="AE489" t="s">
        <v>116</v>
      </c>
      <c r="AF489">
        <v>2021</v>
      </c>
      <c r="AG489" s="2">
        <v>110070949081</v>
      </c>
      <c r="AH489" s="2" t="s">
        <v>101</v>
      </c>
      <c r="AI489" t="s">
        <v>101</v>
      </c>
      <c r="AJ489" t="s">
        <v>101</v>
      </c>
      <c r="AK489" t="s">
        <v>101</v>
      </c>
      <c r="AL489" t="s">
        <v>101</v>
      </c>
      <c r="AM489" t="s">
        <v>101</v>
      </c>
      <c r="AN489" t="s">
        <v>101</v>
      </c>
      <c r="AO489" t="s">
        <v>101</v>
      </c>
      <c r="AP489" t="s">
        <v>101</v>
      </c>
      <c r="AQ489" t="s">
        <v>101</v>
      </c>
      <c r="AR489" t="s">
        <v>101</v>
      </c>
      <c r="AS489" t="s">
        <v>101</v>
      </c>
      <c r="AT489" t="s">
        <v>101</v>
      </c>
      <c r="AU489" t="s">
        <v>101</v>
      </c>
      <c r="AV489" t="s">
        <v>101</v>
      </c>
      <c r="AW489" t="s">
        <v>101</v>
      </c>
      <c r="AX489" t="s">
        <v>101</v>
      </c>
      <c r="AY489" t="s">
        <v>101</v>
      </c>
      <c r="AZ489" t="s">
        <v>101</v>
      </c>
      <c r="BA489" t="s">
        <v>101</v>
      </c>
      <c r="BB489" t="s">
        <v>101</v>
      </c>
      <c r="BC489" t="s">
        <v>101</v>
      </c>
      <c r="BD489" t="s">
        <v>101</v>
      </c>
      <c r="BE489" t="s">
        <v>101</v>
      </c>
      <c r="BF489" t="s">
        <v>101</v>
      </c>
      <c r="BG489" t="s">
        <v>101</v>
      </c>
      <c r="BH489" t="s">
        <v>101</v>
      </c>
      <c r="BI489" t="s">
        <v>101</v>
      </c>
      <c r="BJ489" t="s">
        <v>101</v>
      </c>
      <c r="BK489" t="s">
        <v>101</v>
      </c>
      <c r="BL489" t="s">
        <v>101</v>
      </c>
      <c r="BM489" t="s">
        <v>101</v>
      </c>
      <c r="BN489" t="s">
        <v>101</v>
      </c>
      <c r="BO489" t="s">
        <v>101</v>
      </c>
      <c r="BP489" t="s">
        <v>101</v>
      </c>
      <c r="BQ489" t="s">
        <v>101</v>
      </c>
      <c r="BR489" t="s">
        <v>101</v>
      </c>
      <c r="BS489" t="s">
        <v>1216</v>
      </c>
      <c r="BT489" t="s">
        <v>101</v>
      </c>
      <c r="BU489" t="s">
        <v>101</v>
      </c>
      <c r="BV489" t="s">
        <v>101</v>
      </c>
      <c r="BW489" t="s">
        <v>1216</v>
      </c>
      <c r="BX489" t="s">
        <v>101</v>
      </c>
      <c r="BY489" t="s">
        <v>101</v>
      </c>
      <c r="BZ489" t="s">
        <v>101</v>
      </c>
      <c r="CA489" t="s">
        <v>101</v>
      </c>
      <c r="CB489" t="s">
        <v>101</v>
      </c>
      <c r="CC489" t="s">
        <v>101</v>
      </c>
      <c r="CD489" t="s">
        <v>101</v>
      </c>
      <c r="CE489" t="s">
        <v>101</v>
      </c>
      <c r="CF489" t="s">
        <v>101</v>
      </c>
      <c r="CG489" t="s">
        <v>101</v>
      </c>
      <c r="CH489" t="s">
        <v>101</v>
      </c>
      <c r="CI489" t="s">
        <v>101</v>
      </c>
    </row>
    <row r="490" spans="1:87" x14ac:dyDescent="0.25">
      <c r="A490" s="2">
        <v>110071065066</v>
      </c>
      <c r="B490">
        <v>2021</v>
      </c>
      <c r="C490" t="s">
        <v>2975</v>
      </c>
      <c r="D490" t="s">
        <v>2976</v>
      </c>
      <c r="E490" t="s">
        <v>1763</v>
      </c>
      <c r="F490" t="s">
        <v>1247</v>
      </c>
      <c r="G490">
        <v>22204</v>
      </c>
      <c r="H490">
        <v>38.862986999999997</v>
      </c>
      <c r="I490">
        <v>-77.085927999999996</v>
      </c>
      <c r="J490" t="e">
        <v>#N/A</v>
      </c>
      <c r="K490" s="2">
        <v>110071065066</v>
      </c>
      <c r="L490" t="s">
        <v>93</v>
      </c>
      <c r="M490">
        <v>5999</v>
      </c>
      <c r="N490" t="s">
        <v>2977</v>
      </c>
      <c r="O490" t="e">
        <v>#N/A</v>
      </c>
      <c r="P490" t="e">
        <v>#N/A</v>
      </c>
      <c r="Q490" t="e">
        <v>#N/A</v>
      </c>
      <c r="R490">
        <v>250</v>
      </c>
      <c r="S490">
        <v>4.8750800000000001E-5</v>
      </c>
      <c r="T490">
        <f t="shared" si="58"/>
        <v>1.950032E-7</v>
      </c>
      <c r="U490">
        <f t="shared" si="59"/>
        <v>2.3214666666666667E-6</v>
      </c>
      <c r="V490">
        <v>0</v>
      </c>
      <c r="W490" t="s">
        <v>95</v>
      </c>
      <c r="X490" t="s">
        <v>96</v>
      </c>
      <c r="Y490" t="s">
        <v>96</v>
      </c>
      <c r="Z490" t="s">
        <v>2978</v>
      </c>
      <c r="AA490" t="s">
        <v>2860</v>
      </c>
      <c r="AB490" s="2" t="e">
        <v>#N/A</v>
      </c>
      <c r="AC490" t="e">
        <v>#N/A</v>
      </c>
      <c r="AD490" t="s">
        <v>115</v>
      </c>
      <c r="AE490" t="s">
        <v>116</v>
      </c>
      <c r="AF490">
        <v>2021</v>
      </c>
      <c r="AG490" s="2">
        <v>110071065066</v>
      </c>
      <c r="AH490" s="2" t="s">
        <v>101</v>
      </c>
      <c r="AI490" t="s">
        <v>101</v>
      </c>
      <c r="AJ490" t="s">
        <v>101</v>
      </c>
      <c r="AK490" t="s">
        <v>101</v>
      </c>
      <c r="AL490" t="s">
        <v>101</v>
      </c>
      <c r="AM490" t="s">
        <v>101</v>
      </c>
      <c r="AN490" t="s">
        <v>101</v>
      </c>
      <c r="AO490" t="s">
        <v>101</v>
      </c>
      <c r="AP490" t="s">
        <v>101</v>
      </c>
      <c r="AQ490" t="s">
        <v>101</v>
      </c>
      <c r="AR490" t="s">
        <v>101</v>
      </c>
      <c r="AS490" t="s">
        <v>101</v>
      </c>
      <c r="AT490" t="s">
        <v>101</v>
      </c>
      <c r="AU490" t="s">
        <v>101</v>
      </c>
      <c r="AV490" t="s">
        <v>101</v>
      </c>
      <c r="AW490" t="s">
        <v>101</v>
      </c>
      <c r="AX490" t="s">
        <v>101</v>
      </c>
      <c r="AY490" t="s">
        <v>101</v>
      </c>
      <c r="AZ490" t="s">
        <v>101</v>
      </c>
      <c r="BA490" t="s">
        <v>101</v>
      </c>
      <c r="BB490" t="s">
        <v>101</v>
      </c>
      <c r="BC490" t="s">
        <v>101</v>
      </c>
      <c r="BD490" t="s">
        <v>101</v>
      </c>
      <c r="BE490" t="s">
        <v>101</v>
      </c>
      <c r="BF490" t="s">
        <v>101</v>
      </c>
      <c r="BG490" t="s">
        <v>101</v>
      </c>
      <c r="BH490" t="s">
        <v>101</v>
      </c>
      <c r="BI490" t="s">
        <v>101</v>
      </c>
      <c r="BJ490" t="s">
        <v>101</v>
      </c>
      <c r="BK490" t="s">
        <v>101</v>
      </c>
      <c r="BL490" t="s">
        <v>101</v>
      </c>
      <c r="BM490" t="s">
        <v>101</v>
      </c>
      <c r="BN490" t="s">
        <v>101</v>
      </c>
      <c r="BO490" t="s">
        <v>101</v>
      </c>
      <c r="BP490" t="s">
        <v>101</v>
      </c>
      <c r="BQ490" t="s">
        <v>101</v>
      </c>
      <c r="BR490" t="s">
        <v>101</v>
      </c>
      <c r="BS490" t="s">
        <v>1216</v>
      </c>
      <c r="BT490" t="s">
        <v>101</v>
      </c>
      <c r="BU490" t="s">
        <v>101</v>
      </c>
      <c r="BV490" t="s">
        <v>101</v>
      </c>
      <c r="BW490" t="s">
        <v>1216</v>
      </c>
      <c r="BX490" t="s">
        <v>101</v>
      </c>
      <c r="BY490" t="s">
        <v>101</v>
      </c>
      <c r="BZ490" t="s">
        <v>101</v>
      </c>
      <c r="CA490" t="s">
        <v>101</v>
      </c>
      <c r="CB490" t="s">
        <v>101</v>
      </c>
      <c r="CC490" t="s">
        <v>101</v>
      </c>
      <c r="CD490" t="s">
        <v>101</v>
      </c>
      <c r="CE490" t="s">
        <v>101</v>
      </c>
      <c r="CF490" t="s">
        <v>101</v>
      </c>
      <c r="CG490" t="s">
        <v>101</v>
      </c>
      <c r="CH490" t="s">
        <v>101</v>
      </c>
      <c r="CI490" t="s">
        <v>101</v>
      </c>
    </row>
    <row r="491" spans="1:87" x14ac:dyDescent="0.25">
      <c r="A491" s="2">
        <v>110071076435</v>
      </c>
      <c r="B491">
        <v>2022</v>
      </c>
      <c r="C491" t="s">
        <v>2979</v>
      </c>
      <c r="D491" t="s">
        <v>2980</v>
      </c>
      <c r="E491" t="s">
        <v>2872</v>
      </c>
      <c r="F491" t="s">
        <v>1247</v>
      </c>
      <c r="G491">
        <v>23451</v>
      </c>
      <c r="H491">
        <v>36.840694999999997</v>
      </c>
      <c r="I491">
        <v>-75.984082999999998</v>
      </c>
      <c r="J491" t="e">
        <v>#N/A</v>
      </c>
      <c r="K491" s="2">
        <v>110071076435</v>
      </c>
      <c r="L491" t="s">
        <v>93</v>
      </c>
      <c r="M491">
        <v>1799</v>
      </c>
      <c r="N491" t="s">
        <v>870</v>
      </c>
      <c r="O491" t="e">
        <v>#N/A</v>
      </c>
      <c r="P491" t="e">
        <v>#N/A</v>
      </c>
      <c r="Q491" t="e">
        <v>#N/A</v>
      </c>
      <c r="R491">
        <v>250</v>
      </c>
      <c r="S491">
        <v>2.33382E-4</v>
      </c>
      <c r="T491">
        <f t="shared" si="58"/>
        <v>9.3352799999999997E-7</v>
      </c>
      <c r="U491">
        <f t="shared" si="59"/>
        <v>1.1113428571428571E-5</v>
      </c>
      <c r="V491">
        <v>0</v>
      </c>
      <c r="W491" t="s">
        <v>95</v>
      </c>
      <c r="X491" t="s">
        <v>96</v>
      </c>
      <c r="Y491" t="s">
        <v>96</v>
      </c>
      <c r="Z491" t="s">
        <v>2981</v>
      </c>
      <c r="AA491" t="s">
        <v>2982</v>
      </c>
      <c r="AB491" s="2" t="e">
        <v>#N/A</v>
      </c>
      <c r="AC491" t="e">
        <v>#N/A</v>
      </c>
      <c r="AD491" t="s">
        <v>115</v>
      </c>
      <c r="AE491" t="s">
        <v>116</v>
      </c>
      <c r="AF491">
        <v>2021</v>
      </c>
      <c r="AG491" s="2">
        <v>110071076435</v>
      </c>
      <c r="AH491" s="2" t="s">
        <v>101</v>
      </c>
      <c r="AI491" t="s">
        <v>101</v>
      </c>
      <c r="AJ491" t="s">
        <v>101</v>
      </c>
      <c r="AK491" t="s">
        <v>101</v>
      </c>
      <c r="AL491" t="s">
        <v>101</v>
      </c>
      <c r="AM491" t="s">
        <v>101</v>
      </c>
      <c r="AN491" t="s">
        <v>101</v>
      </c>
      <c r="AO491" t="s">
        <v>101</v>
      </c>
      <c r="AP491" t="s">
        <v>101</v>
      </c>
      <c r="AQ491" t="s">
        <v>101</v>
      </c>
      <c r="AR491" t="s">
        <v>101</v>
      </c>
      <c r="AS491" t="s">
        <v>101</v>
      </c>
      <c r="AT491" t="s">
        <v>101</v>
      </c>
      <c r="AU491" t="s">
        <v>101</v>
      </c>
      <c r="AV491" t="s">
        <v>101</v>
      </c>
      <c r="AW491" t="s">
        <v>101</v>
      </c>
      <c r="AX491" t="s">
        <v>101</v>
      </c>
      <c r="AY491" t="s">
        <v>101</v>
      </c>
      <c r="AZ491" t="s">
        <v>101</v>
      </c>
      <c r="BA491" t="s">
        <v>101</v>
      </c>
      <c r="BB491" t="s">
        <v>101</v>
      </c>
      <c r="BC491" t="s">
        <v>101</v>
      </c>
      <c r="BD491" t="s">
        <v>101</v>
      </c>
      <c r="BE491" t="s">
        <v>101</v>
      </c>
      <c r="BF491" t="s">
        <v>101</v>
      </c>
      <c r="BG491" t="s">
        <v>101</v>
      </c>
      <c r="BH491" t="s">
        <v>101</v>
      </c>
      <c r="BI491" t="s">
        <v>101</v>
      </c>
      <c r="BJ491" t="s">
        <v>101</v>
      </c>
      <c r="BK491" t="s">
        <v>101</v>
      </c>
      <c r="BL491" t="s">
        <v>101</v>
      </c>
      <c r="BM491" t="s">
        <v>101</v>
      </c>
      <c r="BN491" t="s">
        <v>101</v>
      </c>
      <c r="BO491" t="s">
        <v>101</v>
      </c>
      <c r="BP491" t="s">
        <v>101</v>
      </c>
      <c r="BQ491" t="s">
        <v>101</v>
      </c>
      <c r="BR491" t="s">
        <v>101</v>
      </c>
      <c r="BS491" t="s">
        <v>1216</v>
      </c>
      <c r="BT491" t="s">
        <v>101</v>
      </c>
      <c r="BU491" t="s">
        <v>101</v>
      </c>
      <c r="BV491" t="s">
        <v>101</v>
      </c>
      <c r="BW491" t="s">
        <v>1216</v>
      </c>
      <c r="BX491" t="s">
        <v>101</v>
      </c>
      <c r="BY491" t="s">
        <v>101</v>
      </c>
      <c r="BZ491" t="s">
        <v>101</v>
      </c>
      <c r="CA491" t="s">
        <v>101</v>
      </c>
      <c r="CB491" t="s">
        <v>101</v>
      </c>
      <c r="CC491" t="s">
        <v>101</v>
      </c>
      <c r="CD491" t="s">
        <v>101</v>
      </c>
      <c r="CE491" t="s">
        <v>101</v>
      </c>
      <c r="CF491" t="s">
        <v>101</v>
      </c>
      <c r="CG491" t="s">
        <v>101</v>
      </c>
      <c r="CH491" t="s">
        <v>101</v>
      </c>
      <c r="CI491" t="s">
        <v>101</v>
      </c>
    </row>
    <row r="492" spans="1:87" x14ac:dyDescent="0.25">
      <c r="A492" s="2">
        <v>110071149439</v>
      </c>
      <c r="B492">
        <v>2021</v>
      </c>
      <c r="C492" t="s">
        <v>2983</v>
      </c>
      <c r="D492" t="s">
        <v>2984</v>
      </c>
      <c r="E492" t="s">
        <v>1390</v>
      </c>
      <c r="F492" t="s">
        <v>1247</v>
      </c>
      <c r="G492">
        <v>22305</v>
      </c>
      <c r="H492">
        <v>38.837561999999998</v>
      </c>
      <c r="I492">
        <v>-77.048931999999994</v>
      </c>
      <c r="J492" t="e">
        <v>#N/A</v>
      </c>
      <c r="K492" s="2">
        <v>110071149439</v>
      </c>
      <c r="L492" t="s">
        <v>93</v>
      </c>
      <c r="M492">
        <v>1794</v>
      </c>
      <c r="N492" t="s">
        <v>1391</v>
      </c>
      <c r="O492" t="e">
        <v>#N/A</v>
      </c>
      <c r="P492" t="e">
        <v>#N/A</v>
      </c>
      <c r="Q492" t="e">
        <v>#N/A</v>
      </c>
      <c r="R492">
        <v>250</v>
      </c>
      <c r="S492">
        <v>0.231620198</v>
      </c>
      <c r="T492">
        <f t="shared" si="58"/>
        <v>9.2648079200000001E-4</v>
      </c>
      <c r="U492">
        <f t="shared" si="59"/>
        <v>1.1029533238095237E-2</v>
      </c>
      <c r="V492">
        <v>0</v>
      </c>
      <c r="W492" t="s">
        <v>95</v>
      </c>
      <c r="X492" t="s">
        <v>96</v>
      </c>
      <c r="Y492" t="s">
        <v>96</v>
      </c>
      <c r="Z492" t="s">
        <v>2985</v>
      </c>
      <c r="AA492" t="s">
        <v>2860</v>
      </c>
      <c r="AB492" s="2" t="e">
        <v>#N/A</v>
      </c>
      <c r="AC492" t="e">
        <v>#N/A</v>
      </c>
      <c r="AD492" t="s">
        <v>115</v>
      </c>
      <c r="AE492" t="s">
        <v>116</v>
      </c>
      <c r="AF492">
        <v>2021</v>
      </c>
      <c r="AG492" s="2">
        <v>110071149439</v>
      </c>
      <c r="AH492" s="2" t="s">
        <v>101</v>
      </c>
      <c r="AI492" t="s">
        <v>101</v>
      </c>
      <c r="AJ492" t="s">
        <v>101</v>
      </c>
      <c r="AK492" t="s">
        <v>101</v>
      </c>
      <c r="AL492" t="s">
        <v>101</v>
      </c>
      <c r="AM492" t="s">
        <v>101</v>
      </c>
      <c r="AN492" t="s">
        <v>101</v>
      </c>
      <c r="AO492" t="s">
        <v>101</v>
      </c>
      <c r="AP492" t="s">
        <v>101</v>
      </c>
      <c r="AQ492" t="s">
        <v>101</v>
      </c>
      <c r="AR492" t="s">
        <v>101</v>
      </c>
      <c r="AS492" t="s">
        <v>101</v>
      </c>
      <c r="AT492" t="s">
        <v>101</v>
      </c>
      <c r="AU492" t="s">
        <v>101</v>
      </c>
      <c r="AV492" t="s">
        <v>101</v>
      </c>
      <c r="AW492" t="s">
        <v>101</v>
      </c>
      <c r="AX492" t="s">
        <v>101</v>
      </c>
      <c r="AY492" t="s">
        <v>101</v>
      </c>
      <c r="AZ492" t="s">
        <v>101</v>
      </c>
      <c r="BA492" t="s">
        <v>101</v>
      </c>
      <c r="BB492" t="s">
        <v>101</v>
      </c>
      <c r="BC492" t="s">
        <v>101</v>
      </c>
      <c r="BD492" t="s">
        <v>101</v>
      </c>
      <c r="BE492" t="s">
        <v>101</v>
      </c>
      <c r="BF492" t="s">
        <v>101</v>
      </c>
      <c r="BG492" t="s">
        <v>101</v>
      </c>
      <c r="BH492" t="s">
        <v>101</v>
      </c>
      <c r="BI492" t="s">
        <v>101</v>
      </c>
      <c r="BJ492" t="s">
        <v>101</v>
      </c>
      <c r="BK492" t="s">
        <v>101</v>
      </c>
      <c r="BL492" t="s">
        <v>101</v>
      </c>
      <c r="BM492" t="s">
        <v>101</v>
      </c>
      <c r="BN492" t="s">
        <v>101</v>
      </c>
      <c r="BO492" t="s">
        <v>101</v>
      </c>
      <c r="BP492" t="s">
        <v>101</v>
      </c>
      <c r="BQ492" t="s">
        <v>101</v>
      </c>
      <c r="BR492" t="s">
        <v>101</v>
      </c>
      <c r="BS492" t="s">
        <v>1216</v>
      </c>
      <c r="BT492" t="s">
        <v>101</v>
      </c>
      <c r="BU492" t="s">
        <v>101</v>
      </c>
      <c r="BV492" t="s">
        <v>101</v>
      </c>
      <c r="BW492" t="s">
        <v>1216</v>
      </c>
      <c r="BX492" t="s">
        <v>101</v>
      </c>
      <c r="BY492" t="s">
        <v>101</v>
      </c>
      <c r="BZ492" t="s">
        <v>101</v>
      </c>
      <c r="CA492" t="s">
        <v>101</v>
      </c>
      <c r="CB492" t="s">
        <v>101</v>
      </c>
      <c r="CC492" t="s">
        <v>101</v>
      </c>
      <c r="CD492" t="s">
        <v>101</v>
      </c>
      <c r="CE492" t="s">
        <v>101</v>
      </c>
      <c r="CF492" t="s">
        <v>101</v>
      </c>
      <c r="CG492" t="s">
        <v>101</v>
      </c>
      <c r="CH492" t="s">
        <v>101</v>
      </c>
      <c r="CI492" t="s">
        <v>101</v>
      </c>
    </row>
    <row r="493" spans="1:87" x14ac:dyDescent="0.25">
      <c r="A493" s="2">
        <v>110071151044</v>
      </c>
      <c r="B493">
        <v>2020</v>
      </c>
      <c r="C493" t="s">
        <v>2986</v>
      </c>
      <c r="D493" t="s">
        <v>2987</v>
      </c>
      <c r="E493" t="s">
        <v>2988</v>
      </c>
      <c r="F493" t="s">
        <v>180</v>
      </c>
      <c r="G493" t="s">
        <v>2989</v>
      </c>
      <c r="H493">
        <v>39.859110000000001</v>
      </c>
      <c r="I493">
        <v>-77.236620000000002</v>
      </c>
      <c r="J493" t="e">
        <v>#N/A</v>
      </c>
      <c r="K493" s="2">
        <v>110071151044</v>
      </c>
      <c r="L493" t="s">
        <v>93</v>
      </c>
      <c r="M493">
        <v>4959</v>
      </c>
      <c r="N493" t="s">
        <v>1351</v>
      </c>
      <c r="O493" t="e">
        <v>#N/A</v>
      </c>
      <c r="P493" t="e">
        <v>#N/A</v>
      </c>
      <c r="Q493" t="e">
        <v>#N/A</v>
      </c>
      <c r="R493">
        <v>250</v>
      </c>
      <c r="S493">
        <v>6.5149789999999997E-3</v>
      </c>
      <c r="T493">
        <f t="shared" si="58"/>
        <v>2.6059915999999998E-5</v>
      </c>
      <c r="U493">
        <f t="shared" si="59"/>
        <v>3.1023709523809523E-4</v>
      </c>
      <c r="V493">
        <v>0</v>
      </c>
      <c r="W493" t="s">
        <v>95</v>
      </c>
      <c r="X493" t="s">
        <v>96</v>
      </c>
      <c r="Y493" t="s">
        <v>96</v>
      </c>
      <c r="Z493" t="s">
        <v>2990</v>
      </c>
      <c r="AA493" t="s">
        <v>2991</v>
      </c>
      <c r="AB493" s="2">
        <v>2070009000809</v>
      </c>
      <c r="AC493" t="e">
        <v>#N/A</v>
      </c>
      <c r="AD493" t="s">
        <v>148</v>
      </c>
      <c r="AE493" t="s">
        <v>116</v>
      </c>
      <c r="AF493">
        <v>2015</v>
      </c>
      <c r="AG493" s="2">
        <v>110071151044</v>
      </c>
      <c r="AH493" s="2">
        <v>110071151044</v>
      </c>
      <c r="AL493">
        <v>2023</v>
      </c>
      <c r="AM493" s="1" t="s">
        <v>2992</v>
      </c>
      <c r="AN493" t="s">
        <v>2991</v>
      </c>
      <c r="AO493">
        <v>2.3E-2</v>
      </c>
      <c r="AP493" t="s">
        <v>101</v>
      </c>
      <c r="AQ493" t="s">
        <v>101</v>
      </c>
      <c r="AR493" t="s">
        <v>102</v>
      </c>
      <c r="AS493">
        <v>2.3E-2</v>
      </c>
      <c r="AT493">
        <v>3.558629E-2</v>
      </c>
      <c r="AU493">
        <v>8447974</v>
      </c>
      <c r="AV493" t="s">
        <v>101</v>
      </c>
      <c r="AW493">
        <v>1</v>
      </c>
      <c r="AX493">
        <v>1.1319999999999999</v>
      </c>
      <c r="AY493">
        <v>4.3390000000000004</v>
      </c>
      <c r="AZ493">
        <v>12.871</v>
      </c>
      <c r="BA493">
        <v>10.333</v>
      </c>
      <c r="BB493">
        <v>1.9159999999999999</v>
      </c>
      <c r="BC493">
        <v>1.6759999999999999</v>
      </c>
      <c r="BD493">
        <v>1.395</v>
      </c>
      <c r="BE493">
        <v>0.83399999999999996</v>
      </c>
      <c r="BF493">
        <v>0.69299999999999995</v>
      </c>
      <c r="BG493">
        <v>1.113</v>
      </c>
      <c r="BH493">
        <v>1.139</v>
      </c>
      <c r="BI493">
        <v>1.681</v>
      </c>
      <c r="BJ493">
        <v>1.8520000000000001</v>
      </c>
      <c r="BK493" t="s">
        <v>62</v>
      </c>
      <c r="BL493">
        <v>0.69299999999999995</v>
      </c>
      <c r="BM493">
        <v>1.6943765281173599</v>
      </c>
      <c r="BN493">
        <v>0.91973790579427706</v>
      </c>
      <c r="BO493">
        <v>2.7677261613691901</v>
      </c>
      <c r="BP493">
        <v>1.8045304716232999</v>
      </c>
      <c r="BQ493">
        <v>8.7008044009780003E-2</v>
      </c>
      <c r="BR493">
        <v>1.6943765281173599</v>
      </c>
      <c r="BS493" t="s">
        <v>104</v>
      </c>
      <c r="BT493">
        <v>1.8045304716232999</v>
      </c>
      <c r="BU493" t="s">
        <v>105</v>
      </c>
      <c r="BV493">
        <v>0.91973790579427706</v>
      </c>
      <c r="BW493" t="s">
        <v>106</v>
      </c>
      <c r="BX493" s="8">
        <f>($T493*'Conversion Factors'!$B$3)/($BV493*'Conversion Factors'!$B$4)</f>
        <v>2.8334067603199301E-2</v>
      </c>
      <c r="BY493" s="8">
        <f>($T493*'Conversion Factors'!$B$3)/($BR493*'Conversion Factors'!$B$4)</f>
        <v>1.5380239024531018E-2</v>
      </c>
      <c r="BZ493" s="8">
        <f>($T493*'Conversion Factors'!$B$3)/($BT493*'Conversion Factors'!$B$4)</f>
        <v>1.4441383179613089E-2</v>
      </c>
      <c r="CA493" s="8">
        <f>($U493*'Conversion Factors'!$B$3)/($BV493*'Conversion Factors'!$B$4)</f>
        <v>0.33731032860951549</v>
      </c>
      <c r="CB493" s="8">
        <f>($U493*'Conversion Factors'!$B$3)/($BR493*'Conversion Factors'!$B$4)</f>
        <v>0.18309808362536928</v>
      </c>
      <c r="CC493" s="8">
        <f>($U493*'Conversion Factors'!$B$3)/($BT493*'Conversion Factors'!$B$4)</f>
        <v>0.17192122832872725</v>
      </c>
      <c r="CD493" t="str">
        <f t="shared" si="60"/>
        <v>NO</v>
      </c>
      <c r="CE493" t="str">
        <f t="shared" si="61"/>
        <v>NO</v>
      </c>
      <c r="CF493" t="str">
        <f t="shared" si="62"/>
        <v>NO</v>
      </c>
      <c r="CG493" t="str">
        <f t="shared" si="63"/>
        <v>NO</v>
      </c>
      <c r="CH493" s="8">
        <f t="shared" si="64"/>
        <v>7.0272985126982397E-4</v>
      </c>
      <c r="CI493" t="str">
        <f t="shared" si="65"/>
        <v>NO</v>
      </c>
    </row>
    <row r="494" spans="1:87" x14ac:dyDescent="0.25">
      <c r="A494" s="2">
        <v>110071169347</v>
      </c>
      <c r="B494">
        <v>2019</v>
      </c>
      <c r="C494" t="s">
        <v>2993</v>
      </c>
      <c r="D494" t="s">
        <v>2994</v>
      </c>
      <c r="E494" t="s">
        <v>2995</v>
      </c>
      <c r="F494" t="s">
        <v>455</v>
      </c>
      <c r="G494">
        <v>92672</v>
      </c>
      <c r="H494">
        <v>33.022727000000003</v>
      </c>
      <c r="I494">
        <v>-118.58829299999999</v>
      </c>
      <c r="J494" t="s">
        <v>2996</v>
      </c>
      <c r="K494" s="2">
        <v>110071169347</v>
      </c>
      <c r="L494" t="s">
        <v>352</v>
      </c>
      <c r="M494">
        <v>4952</v>
      </c>
      <c r="N494" t="s">
        <v>353</v>
      </c>
      <c r="O494" t="e">
        <v>#N/A</v>
      </c>
      <c r="P494" t="e">
        <v>#N/A</v>
      </c>
      <c r="Q494" t="e">
        <v>#N/A</v>
      </c>
      <c r="R494">
        <v>365</v>
      </c>
      <c r="S494">
        <v>1.2307136E-2</v>
      </c>
      <c r="T494">
        <f t="shared" si="58"/>
        <v>3.3718180821917808E-5</v>
      </c>
      <c r="U494">
        <f t="shared" si="59"/>
        <v>5.8605409523809521E-4</v>
      </c>
      <c r="V494">
        <v>0</v>
      </c>
      <c r="W494" t="s">
        <v>95</v>
      </c>
      <c r="X494" t="s">
        <v>96</v>
      </c>
      <c r="Y494" t="s">
        <v>96</v>
      </c>
      <c r="Z494" t="s">
        <v>2997</v>
      </c>
      <c r="AA494" t="s">
        <v>905</v>
      </c>
      <c r="AB494" s="2">
        <v>18070107000163</v>
      </c>
      <c r="AC494" t="e">
        <v>#N/A</v>
      </c>
      <c r="AD494" t="s">
        <v>148</v>
      </c>
      <c r="AE494" t="s">
        <v>116</v>
      </c>
      <c r="AF494">
        <v>2015</v>
      </c>
      <c r="AG494" s="2">
        <v>110071169347</v>
      </c>
      <c r="AH494" s="2">
        <v>110071169347</v>
      </c>
      <c r="AL494">
        <v>2023</v>
      </c>
      <c r="AM494">
        <v>18070107000163</v>
      </c>
      <c r="AN494" t="s">
        <v>905</v>
      </c>
      <c r="AO494">
        <v>0.06</v>
      </c>
      <c r="AP494" t="s">
        <v>101</v>
      </c>
      <c r="AQ494">
        <v>1.33107676811316E-2</v>
      </c>
      <c r="AR494" t="s">
        <v>102</v>
      </c>
      <c r="AS494">
        <v>1.33107676811316E-2</v>
      </c>
      <c r="AT494">
        <v>2.05948190792772E-2</v>
      </c>
      <c r="AU494">
        <v>20362691</v>
      </c>
      <c r="AV494" t="s">
        <v>101</v>
      </c>
      <c r="AW494">
        <v>-9</v>
      </c>
      <c r="AX494">
        <v>1E-3</v>
      </c>
      <c r="AY494">
        <v>1.4999999999999999E-2</v>
      </c>
      <c r="AZ494">
        <v>8.0000000000000002E-3</v>
      </c>
      <c r="BA494">
        <v>2E-3</v>
      </c>
      <c r="BB494">
        <v>0</v>
      </c>
      <c r="BC494">
        <v>0</v>
      </c>
      <c r="BD494">
        <v>0</v>
      </c>
      <c r="BE494">
        <v>0</v>
      </c>
      <c r="BF494">
        <v>0</v>
      </c>
      <c r="BG494">
        <v>0</v>
      </c>
      <c r="BH494">
        <v>0</v>
      </c>
      <c r="BI494">
        <v>4.0000000000000001E-3</v>
      </c>
      <c r="BJ494">
        <v>1.6E-2</v>
      </c>
      <c r="BK494" t="s">
        <v>101</v>
      </c>
      <c r="BL494" t="s">
        <v>101</v>
      </c>
      <c r="BM494" t="s">
        <v>101</v>
      </c>
      <c r="BN494" t="s">
        <v>101</v>
      </c>
      <c r="BO494" t="s">
        <v>101</v>
      </c>
      <c r="BP494" t="s">
        <v>101</v>
      </c>
      <c r="BQ494" t="s">
        <v>101</v>
      </c>
      <c r="BR494" t="s">
        <v>101</v>
      </c>
      <c r="BS494" t="s">
        <v>129</v>
      </c>
      <c r="BT494" t="s">
        <v>101</v>
      </c>
      <c r="BU494" t="s">
        <v>129</v>
      </c>
      <c r="BV494" t="s">
        <v>101</v>
      </c>
      <c r="BW494" t="s">
        <v>129</v>
      </c>
      <c r="BX494" t="s">
        <v>101</v>
      </c>
      <c r="BY494" t="s">
        <v>101</v>
      </c>
      <c r="BZ494" t="s">
        <v>101</v>
      </c>
      <c r="CA494" t="s">
        <v>101</v>
      </c>
      <c r="CB494" t="s">
        <v>101</v>
      </c>
      <c r="CC494" t="s">
        <v>101</v>
      </c>
      <c r="CD494" t="s">
        <v>101</v>
      </c>
      <c r="CE494" t="s">
        <v>101</v>
      </c>
      <c r="CF494" t="s">
        <v>101</v>
      </c>
      <c r="CG494" t="s">
        <v>101</v>
      </c>
      <c r="CH494" t="s">
        <v>101</v>
      </c>
      <c r="CI494" t="s">
        <v>101</v>
      </c>
    </row>
    <row r="495" spans="1:87" x14ac:dyDescent="0.25">
      <c r="A495" s="2">
        <v>110071181280</v>
      </c>
      <c r="B495">
        <v>2022</v>
      </c>
      <c r="C495" t="s">
        <v>2998</v>
      </c>
      <c r="D495" t="s">
        <v>2999</v>
      </c>
      <c r="E495" t="s">
        <v>1390</v>
      </c>
      <c r="F495" t="s">
        <v>1247</v>
      </c>
      <c r="G495">
        <v>223141396</v>
      </c>
      <c r="H495">
        <v>38.818069999999999</v>
      </c>
      <c r="I495">
        <v>-77.049329999999998</v>
      </c>
      <c r="J495" t="e">
        <v>#N/A</v>
      </c>
      <c r="K495" s="2">
        <v>110071181280</v>
      </c>
      <c r="L495" t="s">
        <v>93</v>
      </c>
      <c r="M495">
        <v>1794</v>
      </c>
      <c r="N495" t="s">
        <v>1391</v>
      </c>
      <c r="O495" t="e">
        <v>#N/A</v>
      </c>
      <c r="P495" t="e">
        <v>#N/A</v>
      </c>
      <c r="Q495" t="e">
        <v>#N/A</v>
      </c>
      <c r="R495">
        <v>250</v>
      </c>
      <c r="S495">
        <v>1.2488040000000001E-2</v>
      </c>
      <c r="T495">
        <f t="shared" si="58"/>
        <v>4.9952160000000003E-5</v>
      </c>
      <c r="U495">
        <f t="shared" si="59"/>
        <v>5.9466857142857147E-4</v>
      </c>
      <c r="V495">
        <v>0</v>
      </c>
      <c r="W495" t="s">
        <v>95</v>
      </c>
      <c r="X495" t="s">
        <v>96</v>
      </c>
      <c r="Y495" t="s">
        <v>96</v>
      </c>
      <c r="Z495" t="s">
        <v>3000</v>
      </c>
      <c r="AA495" t="s">
        <v>1393</v>
      </c>
      <c r="AB495" s="2" t="e">
        <v>#N/A</v>
      </c>
      <c r="AC495" t="e">
        <v>#N/A</v>
      </c>
      <c r="AD495" t="s">
        <v>115</v>
      </c>
      <c r="AE495" t="s">
        <v>116</v>
      </c>
      <c r="AF495">
        <v>2021</v>
      </c>
      <c r="AG495" s="2">
        <v>110071181280</v>
      </c>
      <c r="AH495" s="2" t="s">
        <v>101</v>
      </c>
      <c r="AI495" t="s">
        <v>101</v>
      </c>
      <c r="AJ495" t="s">
        <v>101</v>
      </c>
      <c r="AK495" t="s">
        <v>101</v>
      </c>
      <c r="AL495" t="s">
        <v>101</v>
      </c>
      <c r="AM495" t="s">
        <v>101</v>
      </c>
      <c r="AN495" t="s">
        <v>101</v>
      </c>
      <c r="AO495" t="s">
        <v>101</v>
      </c>
      <c r="AP495" t="s">
        <v>101</v>
      </c>
      <c r="AQ495" t="s">
        <v>101</v>
      </c>
      <c r="AR495" t="s">
        <v>101</v>
      </c>
      <c r="AS495" t="s">
        <v>101</v>
      </c>
      <c r="AT495" t="s">
        <v>101</v>
      </c>
      <c r="AU495" t="s">
        <v>101</v>
      </c>
      <c r="AV495" t="s">
        <v>101</v>
      </c>
      <c r="AW495" t="s">
        <v>101</v>
      </c>
      <c r="AX495" t="s">
        <v>101</v>
      </c>
      <c r="AY495" t="s">
        <v>101</v>
      </c>
      <c r="AZ495" t="s">
        <v>101</v>
      </c>
      <c r="BA495" t="s">
        <v>101</v>
      </c>
      <c r="BB495" t="s">
        <v>101</v>
      </c>
      <c r="BC495" t="s">
        <v>101</v>
      </c>
      <c r="BD495" t="s">
        <v>101</v>
      </c>
      <c r="BE495" t="s">
        <v>101</v>
      </c>
      <c r="BF495" t="s">
        <v>101</v>
      </c>
      <c r="BG495" t="s">
        <v>101</v>
      </c>
      <c r="BH495" t="s">
        <v>101</v>
      </c>
      <c r="BI495" t="s">
        <v>101</v>
      </c>
      <c r="BJ495" t="s">
        <v>101</v>
      </c>
      <c r="BK495" t="s">
        <v>101</v>
      </c>
      <c r="BL495" t="s">
        <v>101</v>
      </c>
      <c r="BM495" t="s">
        <v>101</v>
      </c>
      <c r="BN495" t="s">
        <v>101</v>
      </c>
      <c r="BO495" t="s">
        <v>101</v>
      </c>
      <c r="BP495" t="s">
        <v>101</v>
      </c>
      <c r="BQ495" t="s">
        <v>101</v>
      </c>
      <c r="BR495" t="s">
        <v>101</v>
      </c>
      <c r="BS495" t="s">
        <v>1216</v>
      </c>
      <c r="BT495" t="s">
        <v>101</v>
      </c>
      <c r="BU495" t="s">
        <v>101</v>
      </c>
      <c r="BV495" t="s">
        <v>101</v>
      </c>
      <c r="BW495" t="s">
        <v>1216</v>
      </c>
      <c r="BX495" t="s">
        <v>101</v>
      </c>
      <c r="BY495" t="s">
        <v>101</v>
      </c>
      <c r="BZ495" t="s">
        <v>101</v>
      </c>
      <c r="CA495" t="s">
        <v>101</v>
      </c>
      <c r="CB495" t="s">
        <v>101</v>
      </c>
      <c r="CC495" t="s">
        <v>101</v>
      </c>
      <c r="CD495" t="s">
        <v>101</v>
      </c>
      <c r="CE495" t="s">
        <v>101</v>
      </c>
      <c r="CF495" t="s">
        <v>101</v>
      </c>
      <c r="CG495" t="s">
        <v>101</v>
      </c>
      <c r="CH495" t="s">
        <v>101</v>
      </c>
      <c r="CI495" t="s">
        <v>101</v>
      </c>
    </row>
    <row r="496" spans="1:87" x14ac:dyDescent="0.25">
      <c r="A496" s="2">
        <v>110071253595</v>
      </c>
      <c r="B496">
        <v>2023</v>
      </c>
      <c r="C496" t="s">
        <v>3001</v>
      </c>
      <c r="D496" t="s">
        <v>3002</v>
      </c>
      <c r="E496" t="s">
        <v>2877</v>
      </c>
      <c r="F496" t="s">
        <v>1247</v>
      </c>
      <c r="G496">
        <v>22046</v>
      </c>
      <c r="H496">
        <v>38.881900000000002</v>
      </c>
      <c r="I496">
        <v>-77.169899999999998</v>
      </c>
      <c r="J496" t="e">
        <v>#N/A</v>
      </c>
      <c r="K496" s="2">
        <v>110071253595</v>
      </c>
      <c r="L496" t="s">
        <v>93</v>
      </c>
      <c r="M496">
        <v>1794</v>
      </c>
      <c r="N496" t="s">
        <v>1391</v>
      </c>
      <c r="O496" t="e">
        <v>#N/A</v>
      </c>
      <c r="P496" t="e">
        <v>#N/A</v>
      </c>
      <c r="Q496" t="e">
        <v>#N/A</v>
      </c>
      <c r="R496">
        <v>250</v>
      </c>
      <c r="S496">
        <v>6.9492600000000001E-4</v>
      </c>
      <c r="T496">
        <f t="shared" si="58"/>
        <v>2.7797039999999999E-6</v>
      </c>
      <c r="U496">
        <f t="shared" si="59"/>
        <v>3.3091714285714288E-5</v>
      </c>
      <c r="V496">
        <v>0</v>
      </c>
      <c r="W496" t="s">
        <v>95</v>
      </c>
      <c r="X496" t="s">
        <v>96</v>
      </c>
      <c r="Y496" t="s">
        <v>96</v>
      </c>
      <c r="Z496" t="s">
        <v>3003</v>
      </c>
      <c r="AA496" t="s">
        <v>1393</v>
      </c>
      <c r="AB496" s="2" t="e">
        <v>#N/A</v>
      </c>
      <c r="AC496" t="e">
        <v>#N/A</v>
      </c>
      <c r="AD496" t="s">
        <v>115</v>
      </c>
      <c r="AE496" t="s">
        <v>116</v>
      </c>
      <c r="AF496">
        <v>2021</v>
      </c>
      <c r="AG496" s="2">
        <v>110071253595</v>
      </c>
      <c r="AH496" s="2" t="s">
        <v>101</v>
      </c>
      <c r="AI496" t="s">
        <v>101</v>
      </c>
      <c r="AJ496" t="s">
        <v>101</v>
      </c>
      <c r="AK496" t="s">
        <v>101</v>
      </c>
      <c r="AL496" t="s">
        <v>101</v>
      </c>
      <c r="AM496" t="s">
        <v>101</v>
      </c>
      <c r="AN496" t="s">
        <v>101</v>
      </c>
      <c r="AO496" t="s">
        <v>101</v>
      </c>
      <c r="AP496" t="s">
        <v>101</v>
      </c>
      <c r="AQ496" t="s">
        <v>101</v>
      </c>
      <c r="AR496" t="s">
        <v>101</v>
      </c>
      <c r="AS496" t="s">
        <v>101</v>
      </c>
      <c r="AT496" t="s">
        <v>101</v>
      </c>
      <c r="AU496" t="s">
        <v>101</v>
      </c>
      <c r="AV496" t="s">
        <v>101</v>
      </c>
      <c r="AW496" t="s">
        <v>101</v>
      </c>
      <c r="AX496" t="s">
        <v>101</v>
      </c>
      <c r="AY496" t="s">
        <v>101</v>
      </c>
      <c r="AZ496" t="s">
        <v>101</v>
      </c>
      <c r="BA496" t="s">
        <v>101</v>
      </c>
      <c r="BB496" t="s">
        <v>101</v>
      </c>
      <c r="BC496" t="s">
        <v>101</v>
      </c>
      <c r="BD496" t="s">
        <v>101</v>
      </c>
      <c r="BE496" t="s">
        <v>101</v>
      </c>
      <c r="BF496" t="s">
        <v>101</v>
      </c>
      <c r="BG496" t="s">
        <v>101</v>
      </c>
      <c r="BH496" t="s">
        <v>101</v>
      </c>
      <c r="BI496" t="s">
        <v>101</v>
      </c>
      <c r="BJ496" t="s">
        <v>101</v>
      </c>
      <c r="BK496" t="s">
        <v>101</v>
      </c>
      <c r="BL496" t="s">
        <v>101</v>
      </c>
      <c r="BM496" t="s">
        <v>101</v>
      </c>
      <c r="BN496" t="s">
        <v>101</v>
      </c>
      <c r="BO496" t="s">
        <v>101</v>
      </c>
      <c r="BP496" t="s">
        <v>101</v>
      </c>
      <c r="BQ496" t="s">
        <v>101</v>
      </c>
      <c r="BR496" t="s">
        <v>101</v>
      </c>
      <c r="BS496" t="s">
        <v>1216</v>
      </c>
      <c r="BT496" t="s">
        <v>101</v>
      </c>
      <c r="BU496" t="s">
        <v>101</v>
      </c>
      <c r="BV496" t="s">
        <v>101</v>
      </c>
      <c r="BW496" t="s">
        <v>1216</v>
      </c>
      <c r="BX496" t="s">
        <v>101</v>
      </c>
      <c r="BY496" t="s">
        <v>101</v>
      </c>
      <c r="BZ496" t="s">
        <v>101</v>
      </c>
      <c r="CA496" t="s">
        <v>101</v>
      </c>
      <c r="CB496" t="s">
        <v>101</v>
      </c>
      <c r="CC496" t="s">
        <v>101</v>
      </c>
      <c r="CD496" t="s">
        <v>101</v>
      </c>
      <c r="CE496" t="s">
        <v>101</v>
      </c>
      <c r="CF496" t="s">
        <v>101</v>
      </c>
      <c r="CG496" t="s">
        <v>101</v>
      </c>
      <c r="CH496" t="s">
        <v>101</v>
      </c>
      <c r="CI496" t="s">
        <v>101</v>
      </c>
    </row>
    <row r="497" spans="1:87" x14ac:dyDescent="0.25">
      <c r="A497" s="2">
        <v>110071298200</v>
      </c>
      <c r="B497">
        <v>2022</v>
      </c>
      <c r="C497" t="s">
        <v>3004</v>
      </c>
      <c r="D497" t="s">
        <v>3005</v>
      </c>
      <c r="E497" t="s">
        <v>2212</v>
      </c>
      <c r="F497" t="s">
        <v>455</v>
      </c>
      <c r="G497">
        <v>93041</v>
      </c>
      <c r="H497">
        <v>34.144888999999999</v>
      </c>
      <c r="I497">
        <v>-119.2105</v>
      </c>
      <c r="J497" t="e">
        <v>#N/A</v>
      </c>
      <c r="K497" s="2">
        <v>110071298200</v>
      </c>
      <c r="L497" t="s">
        <v>93</v>
      </c>
      <c r="M497">
        <v>273</v>
      </c>
      <c r="N497" t="s">
        <v>3006</v>
      </c>
      <c r="O497" t="e">
        <v>#N/A</v>
      </c>
      <c r="P497" t="e">
        <v>#N/A</v>
      </c>
      <c r="Q497" t="e">
        <v>#N/A</v>
      </c>
      <c r="R497">
        <v>250</v>
      </c>
      <c r="S497">
        <v>1.3131810000000001E-3</v>
      </c>
      <c r="T497">
        <f t="shared" si="58"/>
        <v>5.2527240000000004E-6</v>
      </c>
      <c r="U497">
        <f t="shared" si="59"/>
        <v>6.253242857142858E-5</v>
      </c>
      <c r="V497">
        <v>0</v>
      </c>
      <c r="W497" t="s">
        <v>95</v>
      </c>
      <c r="X497" t="s">
        <v>96</v>
      </c>
      <c r="Y497" t="s">
        <v>96</v>
      </c>
      <c r="Z497" t="s">
        <v>3007</v>
      </c>
      <c r="AA497" t="s">
        <v>2214</v>
      </c>
      <c r="AB497" s="2" t="e">
        <v>#N/A</v>
      </c>
      <c r="AC497" t="e">
        <v>#N/A</v>
      </c>
      <c r="AD497" t="e">
        <v>#N/A</v>
      </c>
      <c r="AE497" t="s">
        <v>116</v>
      </c>
      <c r="AF497">
        <v>2021</v>
      </c>
      <c r="AG497" s="2">
        <v>110071298200</v>
      </c>
      <c r="AH497" s="2" t="s">
        <v>101</v>
      </c>
      <c r="AI497" t="s">
        <v>101</v>
      </c>
      <c r="AJ497" t="s">
        <v>101</v>
      </c>
      <c r="AK497" t="s">
        <v>101</v>
      </c>
      <c r="AL497" t="s">
        <v>101</v>
      </c>
      <c r="AM497" t="s">
        <v>101</v>
      </c>
      <c r="AN497" t="s">
        <v>101</v>
      </c>
      <c r="AO497" t="s">
        <v>101</v>
      </c>
      <c r="AP497" t="s">
        <v>101</v>
      </c>
      <c r="AQ497" t="s">
        <v>101</v>
      </c>
      <c r="AR497" t="s">
        <v>101</v>
      </c>
      <c r="AS497" t="s">
        <v>101</v>
      </c>
      <c r="AT497" t="s">
        <v>101</v>
      </c>
      <c r="AU497" t="s">
        <v>101</v>
      </c>
      <c r="AV497" t="s">
        <v>101</v>
      </c>
      <c r="AW497" t="s">
        <v>101</v>
      </c>
      <c r="AX497" t="s">
        <v>101</v>
      </c>
      <c r="AY497" t="s">
        <v>101</v>
      </c>
      <c r="AZ497" t="s">
        <v>101</v>
      </c>
      <c r="BA497" t="s">
        <v>101</v>
      </c>
      <c r="BB497" t="s">
        <v>101</v>
      </c>
      <c r="BC497" t="s">
        <v>101</v>
      </c>
      <c r="BD497" t="s">
        <v>101</v>
      </c>
      <c r="BE497" t="s">
        <v>101</v>
      </c>
      <c r="BF497" t="s">
        <v>101</v>
      </c>
      <c r="BG497" t="s">
        <v>101</v>
      </c>
      <c r="BH497" t="s">
        <v>101</v>
      </c>
      <c r="BI497" t="s">
        <v>101</v>
      </c>
      <c r="BJ497" t="s">
        <v>101</v>
      </c>
      <c r="BK497" t="s">
        <v>101</v>
      </c>
      <c r="BL497" t="s">
        <v>101</v>
      </c>
      <c r="BM497" t="s">
        <v>101</v>
      </c>
      <c r="BN497" t="s">
        <v>101</v>
      </c>
      <c r="BO497" t="s">
        <v>101</v>
      </c>
      <c r="BP497" t="s">
        <v>101</v>
      </c>
      <c r="BQ497" t="s">
        <v>101</v>
      </c>
      <c r="BR497" t="s">
        <v>101</v>
      </c>
      <c r="BS497" t="s">
        <v>1216</v>
      </c>
      <c r="BT497" t="s">
        <v>101</v>
      </c>
      <c r="BU497" t="s">
        <v>101</v>
      </c>
      <c r="BV497" t="s">
        <v>101</v>
      </c>
      <c r="BW497" t="s">
        <v>1216</v>
      </c>
      <c r="BX497" t="s">
        <v>101</v>
      </c>
      <c r="BY497" t="s">
        <v>101</v>
      </c>
      <c r="BZ497" t="s">
        <v>101</v>
      </c>
      <c r="CA497" t="s">
        <v>101</v>
      </c>
      <c r="CB497" t="s">
        <v>101</v>
      </c>
      <c r="CC497" t="s">
        <v>101</v>
      </c>
      <c r="CD497" t="s">
        <v>101</v>
      </c>
      <c r="CE497" t="s">
        <v>101</v>
      </c>
      <c r="CF497" t="s">
        <v>101</v>
      </c>
      <c r="CG497" t="s">
        <v>101</v>
      </c>
      <c r="CH497" t="s">
        <v>101</v>
      </c>
      <c r="CI497" t="s">
        <v>101</v>
      </c>
    </row>
    <row r="498" spans="1:87" x14ac:dyDescent="0.25">
      <c r="A498" s="2">
        <v>110071347994</v>
      </c>
      <c r="B498">
        <v>2023</v>
      </c>
      <c r="C498" t="s">
        <v>3008</v>
      </c>
      <c r="D498" t="s">
        <v>3009</v>
      </c>
      <c r="E498" t="s">
        <v>1763</v>
      </c>
      <c r="F498" t="s">
        <v>1247</v>
      </c>
      <c r="G498">
        <v>22201</v>
      </c>
      <c r="H498">
        <v>38.85615</v>
      </c>
      <c r="I498">
        <v>-77.051146000000003</v>
      </c>
      <c r="J498" t="e">
        <v>#N/A</v>
      </c>
      <c r="K498" s="2">
        <v>110071347994</v>
      </c>
      <c r="L498" t="s">
        <v>93</v>
      </c>
      <c r="M498">
        <v>1794</v>
      </c>
      <c r="N498" t="s">
        <v>1391</v>
      </c>
      <c r="O498" t="e">
        <v>#N/A</v>
      </c>
      <c r="P498" t="e">
        <v>#N/A</v>
      </c>
      <c r="Q498" t="e">
        <v>#N/A</v>
      </c>
      <c r="R498">
        <v>250</v>
      </c>
      <c r="S498">
        <v>9.3678799999999995E-5</v>
      </c>
      <c r="T498">
        <f t="shared" si="58"/>
        <v>3.7471519999999996E-7</v>
      </c>
      <c r="U498">
        <f t="shared" si="59"/>
        <v>4.4608952380952377E-6</v>
      </c>
      <c r="V498">
        <v>0</v>
      </c>
      <c r="W498" t="s">
        <v>95</v>
      </c>
      <c r="X498" t="s">
        <v>96</v>
      </c>
      <c r="Y498" t="s">
        <v>96</v>
      </c>
      <c r="Z498" t="s">
        <v>3010</v>
      </c>
      <c r="AA498" t="s">
        <v>2887</v>
      </c>
      <c r="AB498" s="2" t="e">
        <v>#N/A</v>
      </c>
      <c r="AC498" t="e">
        <v>#N/A</v>
      </c>
      <c r="AD498" t="s">
        <v>115</v>
      </c>
      <c r="AE498" t="s">
        <v>116</v>
      </c>
      <c r="AF498">
        <v>2021</v>
      </c>
      <c r="AG498" s="2">
        <v>110071347994</v>
      </c>
      <c r="AH498" s="2" t="s">
        <v>101</v>
      </c>
      <c r="AI498" t="s">
        <v>101</v>
      </c>
      <c r="AJ498" t="s">
        <v>101</v>
      </c>
      <c r="AK498" t="s">
        <v>101</v>
      </c>
      <c r="AL498" t="s">
        <v>101</v>
      </c>
      <c r="AM498" t="s">
        <v>101</v>
      </c>
      <c r="AN498" t="s">
        <v>101</v>
      </c>
      <c r="AO498" t="s">
        <v>101</v>
      </c>
      <c r="AP498" t="s">
        <v>101</v>
      </c>
      <c r="AQ498" t="s">
        <v>101</v>
      </c>
      <c r="AR498" t="s">
        <v>101</v>
      </c>
      <c r="AS498" t="s">
        <v>101</v>
      </c>
      <c r="AT498" t="s">
        <v>101</v>
      </c>
      <c r="AU498" t="s">
        <v>101</v>
      </c>
      <c r="AV498" t="s">
        <v>101</v>
      </c>
      <c r="AW498" t="s">
        <v>101</v>
      </c>
      <c r="AX498" t="s">
        <v>101</v>
      </c>
      <c r="AY498" t="s">
        <v>101</v>
      </c>
      <c r="AZ498" t="s">
        <v>101</v>
      </c>
      <c r="BA498" t="s">
        <v>101</v>
      </c>
      <c r="BB498" t="s">
        <v>101</v>
      </c>
      <c r="BC498" t="s">
        <v>101</v>
      </c>
      <c r="BD498" t="s">
        <v>101</v>
      </c>
      <c r="BE498" t="s">
        <v>101</v>
      </c>
      <c r="BF498" t="s">
        <v>101</v>
      </c>
      <c r="BG498" t="s">
        <v>101</v>
      </c>
      <c r="BH498" t="s">
        <v>101</v>
      </c>
      <c r="BI498" t="s">
        <v>101</v>
      </c>
      <c r="BJ498" t="s">
        <v>101</v>
      </c>
      <c r="BK498" t="s">
        <v>101</v>
      </c>
      <c r="BL498" t="s">
        <v>101</v>
      </c>
      <c r="BM498" t="s">
        <v>101</v>
      </c>
      <c r="BN498" t="s">
        <v>101</v>
      </c>
      <c r="BO498" t="s">
        <v>101</v>
      </c>
      <c r="BP498" t="s">
        <v>101</v>
      </c>
      <c r="BQ498" t="s">
        <v>101</v>
      </c>
      <c r="BR498" t="s">
        <v>101</v>
      </c>
      <c r="BS498" t="s">
        <v>1216</v>
      </c>
      <c r="BT498" t="s">
        <v>101</v>
      </c>
      <c r="BU498" t="s">
        <v>101</v>
      </c>
      <c r="BV498" t="s">
        <v>101</v>
      </c>
      <c r="BW498" t="s">
        <v>1216</v>
      </c>
      <c r="BX498" t="s">
        <v>101</v>
      </c>
      <c r="BY498" t="s">
        <v>101</v>
      </c>
      <c r="BZ498" t="s">
        <v>101</v>
      </c>
      <c r="CA498" t="s">
        <v>101</v>
      </c>
      <c r="CB498" t="s">
        <v>101</v>
      </c>
      <c r="CC498" t="s">
        <v>101</v>
      </c>
      <c r="CD498" t="s">
        <v>101</v>
      </c>
      <c r="CE498" t="s">
        <v>101</v>
      </c>
      <c r="CF498" t="s">
        <v>101</v>
      </c>
      <c r="CG498" t="s">
        <v>101</v>
      </c>
      <c r="CH498" t="s">
        <v>101</v>
      </c>
      <c r="CI498" t="s">
        <v>101</v>
      </c>
    </row>
    <row r="499" spans="1:87" x14ac:dyDescent="0.25">
      <c r="A499" s="2">
        <v>110071349304</v>
      </c>
      <c r="B499">
        <v>2022</v>
      </c>
      <c r="C499" t="s">
        <v>3011</v>
      </c>
      <c r="D499" t="s">
        <v>3012</v>
      </c>
      <c r="E499" t="s">
        <v>3013</v>
      </c>
      <c r="F499" t="s">
        <v>455</v>
      </c>
      <c r="G499" t="s">
        <v>3014</v>
      </c>
      <c r="H499">
        <v>38.030833000000001</v>
      </c>
      <c r="I499">
        <v>-122.075</v>
      </c>
      <c r="J499" t="s">
        <v>3015</v>
      </c>
      <c r="K499" s="2">
        <v>110071349304</v>
      </c>
      <c r="L499" t="s">
        <v>93</v>
      </c>
      <c r="M499">
        <v>2911</v>
      </c>
      <c r="N499" t="s">
        <v>620</v>
      </c>
      <c r="O499" t="e">
        <v>#N/A</v>
      </c>
      <c r="P499" t="e">
        <v>#N/A</v>
      </c>
      <c r="Q499" t="e">
        <v>#N/A</v>
      </c>
      <c r="R499">
        <v>250</v>
      </c>
      <c r="S499">
        <v>1.3559687000000001E-2</v>
      </c>
      <c r="T499">
        <f t="shared" si="58"/>
        <v>5.4238748000000004E-5</v>
      </c>
      <c r="U499">
        <f t="shared" si="59"/>
        <v>6.4569938095238098E-4</v>
      </c>
      <c r="V499">
        <v>0</v>
      </c>
      <c r="W499" t="s">
        <v>95</v>
      </c>
      <c r="X499" t="s">
        <v>96</v>
      </c>
      <c r="Y499" t="s">
        <v>96</v>
      </c>
      <c r="Z499" t="s">
        <v>3016</v>
      </c>
      <c r="AA499" t="s">
        <v>3017</v>
      </c>
      <c r="AB499" s="2">
        <v>18050001001004</v>
      </c>
      <c r="AC499" t="e">
        <v>#N/A</v>
      </c>
      <c r="AD499" t="s">
        <v>115</v>
      </c>
      <c r="AE499" t="s">
        <v>116</v>
      </c>
      <c r="AF499">
        <v>2021</v>
      </c>
      <c r="AG499" s="2">
        <v>110071349304</v>
      </c>
      <c r="AH499" s="2">
        <v>110071349304</v>
      </c>
      <c r="AL499">
        <v>2023</v>
      </c>
      <c r="AM499">
        <v>18050001001004</v>
      </c>
      <c r="AN499" t="s">
        <v>3017</v>
      </c>
      <c r="AO499">
        <v>11.5</v>
      </c>
      <c r="AP499">
        <v>3.1</v>
      </c>
      <c r="AQ499">
        <v>0.26640909090909098</v>
      </c>
      <c r="AR499" t="s">
        <v>102</v>
      </c>
      <c r="AS499">
        <v>3.1</v>
      </c>
      <c r="AT499">
        <v>4.7964130000000003</v>
      </c>
      <c r="AU499">
        <v>2785403</v>
      </c>
      <c r="AV499" t="s">
        <v>3018</v>
      </c>
      <c r="AW499">
        <v>1</v>
      </c>
      <c r="AX499">
        <v>0.15</v>
      </c>
      <c r="AY499">
        <v>0.308</v>
      </c>
      <c r="AZ499">
        <v>0.753</v>
      </c>
      <c r="BA499">
        <v>0.52800000000000002</v>
      </c>
      <c r="BB499">
        <v>0.215</v>
      </c>
      <c r="BC499">
        <v>6.9000000000000006E-2</v>
      </c>
      <c r="BD499">
        <v>0.05</v>
      </c>
      <c r="BE499">
        <v>2.5999999999999999E-2</v>
      </c>
      <c r="BF499">
        <v>1.6E-2</v>
      </c>
      <c r="BG499">
        <v>4.3999999999999997E-2</v>
      </c>
      <c r="BH499">
        <v>2.5000000000000001E-2</v>
      </c>
      <c r="BI499">
        <v>0.17899999999999999</v>
      </c>
      <c r="BJ499">
        <v>0.25900000000000001</v>
      </c>
      <c r="BK499" t="s">
        <v>62</v>
      </c>
      <c r="BL499">
        <v>1.6E-2</v>
      </c>
      <c r="BM499">
        <v>3.9119804400978002E-2</v>
      </c>
      <c r="BN499">
        <v>1.8596963869091002E-2</v>
      </c>
      <c r="BO499">
        <v>0.36674816625916901</v>
      </c>
      <c r="BP499">
        <v>8.0533293506357906E-2</v>
      </c>
      <c r="BQ499">
        <v>11.727171149144301</v>
      </c>
      <c r="BR499">
        <v>11.727171149144301</v>
      </c>
      <c r="BS499" t="s">
        <v>176</v>
      </c>
      <c r="BT499">
        <v>11.727171149144301</v>
      </c>
      <c r="BU499" t="s">
        <v>176</v>
      </c>
      <c r="BV499">
        <v>11.727171149144301</v>
      </c>
      <c r="BW499" t="s">
        <v>176</v>
      </c>
      <c r="BX499" s="8">
        <f>($T499*'Conversion Factors'!$B$3)/($BV499*'Conversion Factors'!$B$4)</f>
        <v>4.6250495801758345E-3</v>
      </c>
      <c r="BY499" s="8">
        <f>($T499*'Conversion Factors'!$B$3)/($BR499*'Conversion Factors'!$B$4)</f>
        <v>4.6250495801758345E-3</v>
      </c>
      <c r="BZ499" s="8">
        <f>($T499*'Conversion Factors'!$B$3)/($BT499*'Conversion Factors'!$B$4)</f>
        <v>4.6250495801758345E-3</v>
      </c>
      <c r="CA499" s="8">
        <f>($U499*'Conversion Factors'!$B$3)/($BV499*'Conversion Factors'!$B$4)</f>
        <v>5.5060114049712304E-2</v>
      </c>
      <c r="CB499" s="8">
        <f>($U499*'Conversion Factors'!$B$3)/($BR499*'Conversion Factors'!$B$4)</f>
        <v>5.5060114049712304E-2</v>
      </c>
      <c r="CC499" s="8">
        <f>($U499*'Conversion Factors'!$B$3)/($BT499*'Conversion Factors'!$B$4)</f>
        <v>5.5060114049712304E-2</v>
      </c>
      <c r="CD499" t="str">
        <f t="shared" si="60"/>
        <v>NO</v>
      </c>
      <c r="CE499" t="str">
        <f t="shared" si="61"/>
        <v>NO</v>
      </c>
      <c r="CF499" t="str">
        <f t="shared" si="62"/>
        <v>NO</v>
      </c>
      <c r="CG499" t="str">
        <f t="shared" si="63"/>
        <v>NO</v>
      </c>
      <c r="CH499" s="8">
        <f t="shared" si="64"/>
        <v>1.1470857093690064E-4</v>
      </c>
      <c r="CI499" t="str">
        <f t="shared" si="65"/>
        <v>NO</v>
      </c>
    </row>
    <row r="500" spans="1:87" x14ac:dyDescent="0.25">
      <c r="A500" s="2">
        <v>110071357531</v>
      </c>
      <c r="B500">
        <v>2022</v>
      </c>
      <c r="C500" t="s">
        <v>3019</v>
      </c>
      <c r="D500" t="s">
        <v>3020</v>
      </c>
      <c r="E500" t="s">
        <v>2872</v>
      </c>
      <c r="F500" t="s">
        <v>1247</v>
      </c>
      <c r="G500">
        <v>23462</v>
      </c>
      <c r="H500">
        <v>36.825991999999999</v>
      </c>
      <c r="I500">
        <v>-76.161393000000004</v>
      </c>
      <c r="J500" t="e">
        <v>#N/A</v>
      </c>
      <c r="K500" s="2">
        <v>110071357531</v>
      </c>
      <c r="L500" t="s">
        <v>93</v>
      </c>
      <c r="M500">
        <v>1794</v>
      </c>
      <c r="N500" t="s">
        <v>1391</v>
      </c>
      <c r="O500" t="e">
        <v>#N/A</v>
      </c>
      <c r="P500" t="e">
        <v>#N/A</v>
      </c>
      <c r="Q500" t="e">
        <v>#N/A</v>
      </c>
      <c r="R500">
        <v>250</v>
      </c>
      <c r="S500">
        <v>1.3626000000000001E-3</v>
      </c>
      <c r="T500">
        <f t="shared" si="58"/>
        <v>5.4504000000000004E-6</v>
      </c>
      <c r="U500">
        <f t="shared" si="59"/>
        <v>6.4885714285714289E-5</v>
      </c>
      <c r="V500">
        <v>0</v>
      </c>
      <c r="W500" t="s">
        <v>95</v>
      </c>
      <c r="X500" t="s">
        <v>96</v>
      </c>
      <c r="Y500" t="s">
        <v>96</v>
      </c>
      <c r="Z500" t="s">
        <v>3021</v>
      </c>
      <c r="AA500" t="s">
        <v>2874</v>
      </c>
      <c r="AB500" s="2" t="e">
        <v>#N/A</v>
      </c>
      <c r="AC500" t="e">
        <v>#N/A</v>
      </c>
      <c r="AD500" t="s">
        <v>115</v>
      </c>
      <c r="AE500" t="s">
        <v>116</v>
      </c>
      <c r="AF500">
        <v>2021</v>
      </c>
      <c r="AG500" s="2">
        <v>110071357531</v>
      </c>
      <c r="AH500" s="2" t="s">
        <v>101</v>
      </c>
      <c r="AI500" t="s">
        <v>101</v>
      </c>
      <c r="AJ500" t="s">
        <v>101</v>
      </c>
      <c r="AK500" t="s">
        <v>101</v>
      </c>
      <c r="AL500" t="s">
        <v>101</v>
      </c>
      <c r="AM500" t="s">
        <v>101</v>
      </c>
      <c r="AN500" t="s">
        <v>101</v>
      </c>
      <c r="AO500" t="s">
        <v>101</v>
      </c>
      <c r="AP500" t="s">
        <v>101</v>
      </c>
      <c r="AQ500" t="s">
        <v>101</v>
      </c>
      <c r="AR500" t="s">
        <v>101</v>
      </c>
      <c r="AS500" t="s">
        <v>101</v>
      </c>
      <c r="AT500" t="s">
        <v>101</v>
      </c>
      <c r="AU500" t="s">
        <v>101</v>
      </c>
      <c r="AV500" t="s">
        <v>101</v>
      </c>
      <c r="AW500" t="s">
        <v>101</v>
      </c>
      <c r="AX500" t="s">
        <v>101</v>
      </c>
      <c r="AY500" t="s">
        <v>101</v>
      </c>
      <c r="AZ500" t="s">
        <v>101</v>
      </c>
      <c r="BA500" t="s">
        <v>101</v>
      </c>
      <c r="BB500" t="s">
        <v>101</v>
      </c>
      <c r="BC500" t="s">
        <v>101</v>
      </c>
      <c r="BD500" t="s">
        <v>101</v>
      </c>
      <c r="BE500" t="s">
        <v>101</v>
      </c>
      <c r="BF500" t="s">
        <v>101</v>
      </c>
      <c r="BG500" t="s">
        <v>101</v>
      </c>
      <c r="BH500" t="s">
        <v>101</v>
      </c>
      <c r="BI500" t="s">
        <v>101</v>
      </c>
      <c r="BJ500" t="s">
        <v>101</v>
      </c>
      <c r="BK500" t="s">
        <v>101</v>
      </c>
      <c r="BL500" t="s">
        <v>101</v>
      </c>
      <c r="BM500" t="s">
        <v>101</v>
      </c>
      <c r="BN500" t="s">
        <v>101</v>
      </c>
      <c r="BO500" t="s">
        <v>101</v>
      </c>
      <c r="BP500" t="s">
        <v>101</v>
      </c>
      <c r="BQ500" t="s">
        <v>101</v>
      </c>
      <c r="BR500" t="s">
        <v>101</v>
      </c>
      <c r="BS500" t="s">
        <v>1216</v>
      </c>
      <c r="BT500" t="s">
        <v>101</v>
      </c>
      <c r="BU500" t="s">
        <v>101</v>
      </c>
      <c r="BV500" t="s">
        <v>101</v>
      </c>
      <c r="BW500" t="s">
        <v>1216</v>
      </c>
      <c r="BX500" t="s">
        <v>101</v>
      </c>
      <c r="BY500" t="s">
        <v>101</v>
      </c>
      <c r="BZ500" t="s">
        <v>101</v>
      </c>
      <c r="CA500" t="s">
        <v>101</v>
      </c>
      <c r="CB500" t="s">
        <v>101</v>
      </c>
      <c r="CC500" t="s">
        <v>101</v>
      </c>
      <c r="CD500" t="s">
        <v>101</v>
      </c>
      <c r="CE500" t="s">
        <v>101</v>
      </c>
      <c r="CF500" t="s">
        <v>101</v>
      </c>
      <c r="CG500" t="s">
        <v>101</v>
      </c>
      <c r="CH500" t="s">
        <v>101</v>
      </c>
      <c r="CI500" t="s">
        <v>101</v>
      </c>
    </row>
    <row r="501" spans="1:87" x14ac:dyDescent="0.25">
      <c r="A501" s="2">
        <v>110071367964</v>
      </c>
      <c r="B501">
        <v>2024</v>
      </c>
      <c r="C501" t="s">
        <v>726</v>
      </c>
      <c r="D501" t="s">
        <v>727</v>
      </c>
      <c r="E501" t="s">
        <v>728</v>
      </c>
      <c r="F501" t="s">
        <v>228</v>
      </c>
      <c r="G501">
        <v>26181</v>
      </c>
      <c r="H501">
        <v>39.271943999999998</v>
      </c>
      <c r="I501">
        <v>-81.661666999999994</v>
      </c>
      <c r="J501" t="s">
        <v>3022</v>
      </c>
      <c r="K501" s="2">
        <v>110071367964</v>
      </c>
      <c r="L501" t="s">
        <v>207</v>
      </c>
      <c r="M501">
        <v>2821</v>
      </c>
      <c r="N501" t="s">
        <v>144</v>
      </c>
      <c r="O501" t="e">
        <v>#N/A</v>
      </c>
      <c r="P501" t="e">
        <v>#N/A</v>
      </c>
      <c r="Q501" t="e">
        <v>#N/A</v>
      </c>
      <c r="R501">
        <v>350</v>
      </c>
      <c r="S501">
        <v>3.5071500000000001E-3</v>
      </c>
      <c r="T501">
        <f t="shared" si="58"/>
        <v>1.0020428571428572E-5</v>
      </c>
      <c r="U501">
        <f t="shared" si="59"/>
        <v>1.6700714285714286E-4</v>
      </c>
      <c r="V501">
        <v>0</v>
      </c>
      <c r="W501" t="s">
        <v>95</v>
      </c>
      <c r="X501" t="s">
        <v>96</v>
      </c>
      <c r="Y501" t="s">
        <v>96</v>
      </c>
      <c r="Z501" t="s">
        <v>3023</v>
      </c>
      <c r="AA501" t="s">
        <v>241</v>
      </c>
      <c r="AB501" s="2" t="e">
        <v>#N/A</v>
      </c>
      <c r="AC501" t="e">
        <v>#N/A</v>
      </c>
      <c r="AD501" t="e">
        <v>#N/A</v>
      </c>
      <c r="AE501" t="s">
        <v>116</v>
      </c>
      <c r="AF501">
        <v>2021</v>
      </c>
      <c r="AG501" s="2">
        <v>110071367964</v>
      </c>
      <c r="AH501" s="2" t="s">
        <v>101</v>
      </c>
      <c r="AI501" t="s">
        <v>101</v>
      </c>
      <c r="AJ501" t="s">
        <v>101</v>
      </c>
      <c r="AK501" t="s">
        <v>101</v>
      </c>
      <c r="AL501" t="s">
        <v>101</v>
      </c>
      <c r="AM501" t="s">
        <v>101</v>
      </c>
      <c r="AN501" t="s">
        <v>101</v>
      </c>
      <c r="AO501" t="s">
        <v>101</v>
      </c>
      <c r="AP501" t="s">
        <v>101</v>
      </c>
      <c r="AQ501" t="s">
        <v>101</v>
      </c>
      <c r="AR501" t="s">
        <v>101</v>
      </c>
      <c r="AS501" t="s">
        <v>101</v>
      </c>
      <c r="AT501" t="s">
        <v>101</v>
      </c>
      <c r="AU501" t="s">
        <v>101</v>
      </c>
      <c r="AV501" t="s">
        <v>101</v>
      </c>
      <c r="AW501" t="s">
        <v>101</v>
      </c>
      <c r="AX501" t="s">
        <v>101</v>
      </c>
      <c r="AY501" t="s">
        <v>101</v>
      </c>
      <c r="AZ501" t="s">
        <v>101</v>
      </c>
      <c r="BA501" t="s">
        <v>101</v>
      </c>
      <c r="BB501" t="s">
        <v>101</v>
      </c>
      <c r="BC501" t="s">
        <v>101</v>
      </c>
      <c r="BD501" t="s">
        <v>101</v>
      </c>
      <c r="BE501" t="s">
        <v>101</v>
      </c>
      <c r="BF501" t="s">
        <v>101</v>
      </c>
      <c r="BG501" t="s">
        <v>101</v>
      </c>
      <c r="BH501" t="s">
        <v>101</v>
      </c>
      <c r="BI501" t="s">
        <v>101</v>
      </c>
      <c r="BJ501" t="s">
        <v>101</v>
      </c>
      <c r="BK501" t="s">
        <v>101</v>
      </c>
      <c r="BL501" t="s">
        <v>101</v>
      </c>
      <c r="BM501" t="s">
        <v>101</v>
      </c>
      <c r="BN501" t="s">
        <v>101</v>
      </c>
      <c r="BO501" t="s">
        <v>101</v>
      </c>
      <c r="BP501" t="s">
        <v>101</v>
      </c>
      <c r="BQ501" t="s">
        <v>101</v>
      </c>
      <c r="BR501" t="s">
        <v>101</v>
      </c>
      <c r="BS501" t="s">
        <v>1216</v>
      </c>
      <c r="BT501" t="s">
        <v>101</v>
      </c>
      <c r="BU501" t="s">
        <v>101</v>
      </c>
      <c r="BV501" t="s">
        <v>101</v>
      </c>
      <c r="BW501" t="s">
        <v>1216</v>
      </c>
      <c r="BX501" t="s">
        <v>101</v>
      </c>
      <c r="BY501" t="s">
        <v>101</v>
      </c>
      <c r="BZ501" t="s">
        <v>101</v>
      </c>
      <c r="CA501" t="s">
        <v>101</v>
      </c>
      <c r="CB501" t="s">
        <v>101</v>
      </c>
      <c r="CC501" t="s">
        <v>101</v>
      </c>
      <c r="CD501" t="s">
        <v>101</v>
      </c>
      <c r="CE501" t="s">
        <v>101</v>
      </c>
      <c r="CF501" t="s">
        <v>101</v>
      </c>
      <c r="CG501" t="s">
        <v>101</v>
      </c>
      <c r="CH501" t="s">
        <v>101</v>
      </c>
      <c r="CI501" t="s">
        <v>101</v>
      </c>
    </row>
    <row r="502" spans="1:87" x14ac:dyDescent="0.25">
      <c r="A502" s="2">
        <v>110071426286</v>
      </c>
      <c r="B502">
        <v>2023</v>
      </c>
      <c r="C502" t="s">
        <v>3024</v>
      </c>
      <c r="D502" t="s">
        <v>3025</v>
      </c>
      <c r="E502" t="s">
        <v>2872</v>
      </c>
      <c r="F502" t="s">
        <v>1247</v>
      </c>
      <c r="G502">
        <v>23451</v>
      </c>
      <c r="H502">
        <v>36.847284999999999</v>
      </c>
      <c r="I502">
        <v>-75.980485000000002</v>
      </c>
      <c r="J502" t="e">
        <v>#N/A</v>
      </c>
      <c r="K502" s="2">
        <v>110071426286</v>
      </c>
      <c r="L502" t="s">
        <v>93</v>
      </c>
      <c r="M502">
        <v>1799</v>
      </c>
      <c r="N502" t="s">
        <v>870</v>
      </c>
      <c r="O502" t="e">
        <v>#N/A</v>
      </c>
      <c r="P502" t="e">
        <v>#N/A</v>
      </c>
      <c r="Q502" t="e">
        <v>#N/A</v>
      </c>
      <c r="R502">
        <v>250</v>
      </c>
      <c r="S502">
        <v>0.38473737400000002</v>
      </c>
      <c r="T502">
        <f t="shared" si="58"/>
        <v>1.5389494960000001E-3</v>
      </c>
      <c r="U502">
        <f t="shared" si="59"/>
        <v>1.8320827333333334E-2</v>
      </c>
      <c r="V502">
        <v>0</v>
      </c>
      <c r="W502" t="s">
        <v>95</v>
      </c>
      <c r="X502" t="s">
        <v>96</v>
      </c>
      <c r="Y502" t="s">
        <v>96</v>
      </c>
      <c r="Z502" t="s">
        <v>3026</v>
      </c>
      <c r="AA502" t="s">
        <v>3027</v>
      </c>
      <c r="AB502" s="2" t="e">
        <v>#N/A</v>
      </c>
      <c r="AC502" t="s">
        <v>115</v>
      </c>
      <c r="AD502" t="s">
        <v>115</v>
      </c>
      <c r="AE502" t="s">
        <v>116</v>
      </c>
      <c r="AF502">
        <v>2021</v>
      </c>
      <c r="AG502" s="2">
        <v>110071426286</v>
      </c>
      <c r="AH502" s="2" t="s">
        <v>101</v>
      </c>
      <c r="AI502" t="s">
        <v>101</v>
      </c>
      <c r="AJ502" t="s">
        <v>101</v>
      </c>
      <c r="AK502" t="s">
        <v>101</v>
      </c>
      <c r="AL502" t="s">
        <v>101</v>
      </c>
      <c r="AM502" t="s">
        <v>101</v>
      </c>
      <c r="AN502" t="s">
        <v>101</v>
      </c>
      <c r="AO502" t="s">
        <v>101</v>
      </c>
      <c r="AP502" t="s">
        <v>101</v>
      </c>
      <c r="AQ502" t="s">
        <v>101</v>
      </c>
      <c r="AR502" t="s">
        <v>101</v>
      </c>
      <c r="AS502" t="s">
        <v>101</v>
      </c>
      <c r="AT502" t="s">
        <v>101</v>
      </c>
      <c r="AU502" t="s">
        <v>101</v>
      </c>
      <c r="AV502" t="s">
        <v>101</v>
      </c>
      <c r="AW502" t="s">
        <v>101</v>
      </c>
      <c r="AX502" t="s">
        <v>101</v>
      </c>
      <c r="AY502" t="s">
        <v>101</v>
      </c>
      <c r="AZ502" t="s">
        <v>101</v>
      </c>
      <c r="BA502" t="s">
        <v>101</v>
      </c>
      <c r="BB502" t="s">
        <v>101</v>
      </c>
      <c r="BC502" t="s">
        <v>101</v>
      </c>
      <c r="BD502" t="s">
        <v>101</v>
      </c>
      <c r="BE502" t="s">
        <v>101</v>
      </c>
      <c r="BF502" t="s">
        <v>101</v>
      </c>
      <c r="BG502" t="s">
        <v>101</v>
      </c>
      <c r="BH502" t="s">
        <v>101</v>
      </c>
      <c r="BI502" t="s">
        <v>101</v>
      </c>
      <c r="BJ502" t="s">
        <v>101</v>
      </c>
      <c r="BK502" t="s">
        <v>101</v>
      </c>
      <c r="BL502" t="s">
        <v>101</v>
      </c>
      <c r="BM502" t="s">
        <v>101</v>
      </c>
      <c r="BN502" t="s">
        <v>101</v>
      </c>
      <c r="BO502" t="s">
        <v>101</v>
      </c>
      <c r="BP502" t="s">
        <v>101</v>
      </c>
      <c r="BQ502" t="s">
        <v>101</v>
      </c>
      <c r="BR502" t="s">
        <v>101</v>
      </c>
      <c r="BS502" t="s">
        <v>1216</v>
      </c>
      <c r="BT502" t="s">
        <v>101</v>
      </c>
      <c r="BU502" t="s">
        <v>101</v>
      </c>
      <c r="BV502" t="s">
        <v>101</v>
      </c>
      <c r="BW502" t="s">
        <v>1216</v>
      </c>
      <c r="BX502" t="s">
        <v>101</v>
      </c>
      <c r="BY502" t="s">
        <v>101</v>
      </c>
      <c r="BZ502" t="s">
        <v>101</v>
      </c>
      <c r="CA502" t="s">
        <v>101</v>
      </c>
      <c r="CB502" t="s">
        <v>101</v>
      </c>
      <c r="CC502" t="s">
        <v>101</v>
      </c>
      <c r="CD502" t="s">
        <v>101</v>
      </c>
      <c r="CE502" t="s">
        <v>101</v>
      </c>
      <c r="CF502" t="s">
        <v>101</v>
      </c>
      <c r="CG502" t="s">
        <v>101</v>
      </c>
      <c r="CH502" t="s">
        <v>101</v>
      </c>
      <c r="CI502" t="s">
        <v>101</v>
      </c>
    </row>
    <row r="503" spans="1:87" x14ac:dyDescent="0.25">
      <c r="A503" s="2">
        <v>110071426611</v>
      </c>
      <c r="B503">
        <v>2023</v>
      </c>
      <c r="C503" t="s">
        <v>3028</v>
      </c>
      <c r="D503" t="s">
        <v>3029</v>
      </c>
      <c r="E503" t="s">
        <v>2877</v>
      </c>
      <c r="F503" t="s">
        <v>1247</v>
      </c>
      <c r="G503">
        <v>22046</v>
      </c>
      <c r="H503">
        <v>38.884332000000001</v>
      </c>
      <c r="I503">
        <v>-77.174546000000007</v>
      </c>
      <c r="J503" t="e">
        <v>#N/A</v>
      </c>
      <c r="K503" s="2">
        <v>110071426611</v>
      </c>
      <c r="L503" t="s">
        <v>93</v>
      </c>
      <c r="M503">
        <v>1794</v>
      </c>
      <c r="N503" t="s">
        <v>1391</v>
      </c>
      <c r="O503" t="e">
        <v>#N/A</v>
      </c>
      <c r="P503" t="e">
        <v>#N/A</v>
      </c>
      <c r="Q503" t="e">
        <v>#N/A</v>
      </c>
      <c r="R503">
        <v>250</v>
      </c>
      <c r="S503">
        <v>2.8831967E-2</v>
      </c>
      <c r="T503">
        <f t="shared" si="58"/>
        <v>1.15327868E-4</v>
      </c>
      <c r="U503">
        <f t="shared" si="59"/>
        <v>1.3729508095238095E-3</v>
      </c>
      <c r="V503">
        <v>0</v>
      </c>
      <c r="W503" t="s">
        <v>95</v>
      </c>
      <c r="X503" t="s">
        <v>96</v>
      </c>
      <c r="Y503" t="s">
        <v>96</v>
      </c>
      <c r="Z503" t="s">
        <v>3030</v>
      </c>
      <c r="AA503" t="s">
        <v>1393</v>
      </c>
      <c r="AB503" s="2" t="e">
        <v>#N/A</v>
      </c>
      <c r="AC503" t="e">
        <v>#N/A</v>
      </c>
      <c r="AD503" t="s">
        <v>115</v>
      </c>
      <c r="AE503" t="s">
        <v>116</v>
      </c>
      <c r="AF503">
        <v>2021</v>
      </c>
      <c r="AG503" s="2">
        <v>110071426611</v>
      </c>
      <c r="AH503" s="2" t="s">
        <v>101</v>
      </c>
      <c r="AI503" t="s">
        <v>101</v>
      </c>
      <c r="AJ503" t="s">
        <v>101</v>
      </c>
      <c r="AK503" t="s">
        <v>101</v>
      </c>
      <c r="AL503" t="s">
        <v>101</v>
      </c>
      <c r="AM503" t="s">
        <v>101</v>
      </c>
      <c r="AN503" t="s">
        <v>101</v>
      </c>
      <c r="AO503" t="s">
        <v>101</v>
      </c>
      <c r="AP503" t="s">
        <v>101</v>
      </c>
      <c r="AQ503" t="s">
        <v>101</v>
      </c>
      <c r="AR503" t="s">
        <v>101</v>
      </c>
      <c r="AS503" t="s">
        <v>101</v>
      </c>
      <c r="AT503" t="s">
        <v>101</v>
      </c>
      <c r="AU503" t="s">
        <v>101</v>
      </c>
      <c r="AV503" t="s">
        <v>101</v>
      </c>
      <c r="AW503" t="s">
        <v>101</v>
      </c>
      <c r="AX503" t="s">
        <v>101</v>
      </c>
      <c r="AY503" t="s">
        <v>101</v>
      </c>
      <c r="AZ503" t="s">
        <v>101</v>
      </c>
      <c r="BA503" t="s">
        <v>101</v>
      </c>
      <c r="BB503" t="s">
        <v>101</v>
      </c>
      <c r="BC503" t="s">
        <v>101</v>
      </c>
      <c r="BD503" t="s">
        <v>101</v>
      </c>
      <c r="BE503" t="s">
        <v>101</v>
      </c>
      <c r="BF503" t="s">
        <v>101</v>
      </c>
      <c r="BG503" t="s">
        <v>101</v>
      </c>
      <c r="BH503" t="s">
        <v>101</v>
      </c>
      <c r="BI503" t="s">
        <v>101</v>
      </c>
      <c r="BJ503" t="s">
        <v>101</v>
      </c>
      <c r="BK503" t="s">
        <v>101</v>
      </c>
      <c r="BL503" t="s">
        <v>101</v>
      </c>
      <c r="BM503" t="s">
        <v>101</v>
      </c>
      <c r="BN503" t="s">
        <v>101</v>
      </c>
      <c r="BO503" t="s">
        <v>101</v>
      </c>
      <c r="BP503" t="s">
        <v>101</v>
      </c>
      <c r="BQ503" t="s">
        <v>101</v>
      </c>
      <c r="BR503" t="s">
        <v>101</v>
      </c>
      <c r="BS503" t="s">
        <v>1216</v>
      </c>
      <c r="BT503" t="s">
        <v>101</v>
      </c>
      <c r="BU503" t="s">
        <v>101</v>
      </c>
      <c r="BV503" t="s">
        <v>101</v>
      </c>
      <c r="BW503" t="s">
        <v>1216</v>
      </c>
      <c r="BX503" t="s">
        <v>101</v>
      </c>
      <c r="BY503" t="s">
        <v>101</v>
      </c>
      <c r="BZ503" t="s">
        <v>101</v>
      </c>
      <c r="CA503" t="s">
        <v>101</v>
      </c>
      <c r="CB503" t="s">
        <v>101</v>
      </c>
      <c r="CC503" t="s">
        <v>101</v>
      </c>
      <c r="CD503" t="s">
        <v>101</v>
      </c>
      <c r="CE503" t="s">
        <v>101</v>
      </c>
      <c r="CF503" t="s">
        <v>101</v>
      </c>
      <c r="CG503" t="s">
        <v>101</v>
      </c>
      <c r="CH503" t="s">
        <v>101</v>
      </c>
      <c r="CI503" t="s">
        <v>101</v>
      </c>
    </row>
    <row r="504" spans="1:87" x14ac:dyDescent="0.25">
      <c r="A504" s="2">
        <v>110071427202</v>
      </c>
      <c r="B504">
        <v>2023</v>
      </c>
      <c r="C504" t="s">
        <v>3031</v>
      </c>
      <c r="D504" t="s">
        <v>3032</v>
      </c>
      <c r="E504" t="s">
        <v>2877</v>
      </c>
      <c r="F504" t="s">
        <v>1247</v>
      </c>
      <c r="G504">
        <v>22041</v>
      </c>
      <c r="H504">
        <v>38.848126999999998</v>
      </c>
      <c r="I504">
        <v>-77.132767999999999</v>
      </c>
      <c r="J504" t="e">
        <v>#N/A</v>
      </c>
      <c r="K504" s="2">
        <v>110071427202</v>
      </c>
      <c r="L504" t="s">
        <v>93</v>
      </c>
      <c r="M504">
        <v>1794</v>
      </c>
      <c r="N504" t="s">
        <v>1391</v>
      </c>
      <c r="O504" t="e">
        <v>#N/A</v>
      </c>
      <c r="P504" t="e">
        <v>#N/A</v>
      </c>
      <c r="Q504" t="e">
        <v>#N/A</v>
      </c>
      <c r="R504">
        <v>250</v>
      </c>
      <c r="S504">
        <v>1.0137740000000001E-3</v>
      </c>
      <c r="T504">
        <f t="shared" si="58"/>
        <v>4.0550960000000002E-6</v>
      </c>
      <c r="U504">
        <f t="shared" si="59"/>
        <v>4.8274952380952387E-5</v>
      </c>
      <c r="V504">
        <v>0</v>
      </c>
      <c r="W504" t="s">
        <v>95</v>
      </c>
      <c r="X504" t="s">
        <v>96</v>
      </c>
      <c r="Y504" t="s">
        <v>96</v>
      </c>
      <c r="Z504" t="s">
        <v>3033</v>
      </c>
      <c r="AA504" t="s">
        <v>1393</v>
      </c>
      <c r="AB504" s="2" t="e">
        <v>#N/A</v>
      </c>
      <c r="AC504" t="e">
        <v>#N/A</v>
      </c>
      <c r="AD504" t="s">
        <v>115</v>
      </c>
      <c r="AE504" t="s">
        <v>116</v>
      </c>
      <c r="AF504">
        <v>2021</v>
      </c>
      <c r="AG504" s="2">
        <v>110071427202</v>
      </c>
      <c r="AH504" s="2" t="s">
        <v>101</v>
      </c>
      <c r="AI504" t="s">
        <v>101</v>
      </c>
      <c r="AJ504" t="s">
        <v>101</v>
      </c>
      <c r="AK504" t="s">
        <v>101</v>
      </c>
      <c r="AL504" t="s">
        <v>101</v>
      </c>
      <c r="AM504" t="s">
        <v>101</v>
      </c>
      <c r="AN504" t="s">
        <v>101</v>
      </c>
      <c r="AO504" t="s">
        <v>101</v>
      </c>
      <c r="AP504" t="s">
        <v>101</v>
      </c>
      <c r="AQ504" t="s">
        <v>101</v>
      </c>
      <c r="AR504" t="s">
        <v>101</v>
      </c>
      <c r="AS504" t="s">
        <v>101</v>
      </c>
      <c r="AT504" t="s">
        <v>101</v>
      </c>
      <c r="AU504" t="s">
        <v>101</v>
      </c>
      <c r="AV504" t="s">
        <v>101</v>
      </c>
      <c r="AW504" t="s">
        <v>101</v>
      </c>
      <c r="AX504" t="s">
        <v>101</v>
      </c>
      <c r="AY504" t="s">
        <v>101</v>
      </c>
      <c r="AZ504" t="s">
        <v>101</v>
      </c>
      <c r="BA504" t="s">
        <v>101</v>
      </c>
      <c r="BB504" t="s">
        <v>101</v>
      </c>
      <c r="BC504" t="s">
        <v>101</v>
      </c>
      <c r="BD504" t="s">
        <v>101</v>
      </c>
      <c r="BE504" t="s">
        <v>101</v>
      </c>
      <c r="BF504" t="s">
        <v>101</v>
      </c>
      <c r="BG504" t="s">
        <v>101</v>
      </c>
      <c r="BH504" t="s">
        <v>101</v>
      </c>
      <c r="BI504" t="s">
        <v>101</v>
      </c>
      <c r="BJ504" t="s">
        <v>101</v>
      </c>
      <c r="BK504" t="s">
        <v>101</v>
      </c>
      <c r="BL504" t="s">
        <v>101</v>
      </c>
      <c r="BM504" t="s">
        <v>101</v>
      </c>
      <c r="BN504" t="s">
        <v>101</v>
      </c>
      <c r="BO504" t="s">
        <v>101</v>
      </c>
      <c r="BP504" t="s">
        <v>101</v>
      </c>
      <c r="BQ504" t="s">
        <v>101</v>
      </c>
      <c r="BR504" t="s">
        <v>101</v>
      </c>
      <c r="BS504" t="s">
        <v>1216</v>
      </c>
      <c r="BT504" t="s">
        <v>101</v>
      </c>
      <c r="BU504" t="s">
        <v>101</v>
      </c>
      <c r="BV504" t="s">
        <v>101</v>
      </c>
      <c r="BW504" t="s">
        <v>1216</v>
      </c>
      <c r="BX504" t="s">
        <v>101</v>
      </c>
      <c r="BY504" t="s">
        <v>101</v>
      </c>
      <c r="BZ504" t="s">
        <v>101</v>
      </c>
      <c r="CA504" t="s">
        <v>101</v>
      </c>
      <c r="CB504" t="s">
        <v>101</v>
      </c>
      <c r="CC504" t="s">
        <v>101</v>
      </c>
      <c r="CD504" t="s">
        <v>101</v>
      </c>
      <c r="CE504" t="s">
        <v>101</v>
      </c>
      <c r="CF504" t="s">
        <v>101</v>
      </c>
      <c r="CG504" t="s">
        <v>101</v>
      </c>
      <c r="CH504" t="s">
        <v>101</v>
      </c>
      <c r="CI504" t="s">
        <v>101</v>
      </c>
    </row>
    <row r="505" spans="1:87" x14ac:dyDescent="0.25">
      <c r="A505" s="2">
        <v>110071428198</v>
      </c>
      <c r="B505">
        <v>2023</v>
      </c>
      <c r="C505" t="s">
        <v>3034</v>
      </c>
      <c r="D505" t="s">
        <v>3035</v>
      </c>
      <c r="E505" t="s">
        <v>3036</v>
      </c>
      <c r="F505" t="s">
        <v>1247</v>
      </c>
      <c r="G505">
        <v>22180</v>
      </c>
      <c r="H505">
        <v>38.899099999999997</v>
      </c>
      <c r="I505">
        <v>-77.269300000000001</v>
      </c>
      <c r="J505" t="e">
        <v>#N/A</v>
      </c>
      <c r="K505" s="2">
        <v>110071428198</v>
      </c>
      <c r="L505" t="s">
        <v>93</v>
      </c>
      <c r="M505">
        <v>6519</v>
      </c>
      <c r="N505" t="s">
        <v>3037</v>
      </c>
      <c r="O505" t="e">
        <v>#N/A</v>
      </c>
      <c r="P505" t="e">
        <v>#N/A</v>
      </c>
      <c r="Q505" t="e">
        <v>#N/A</v>
      </c>
      <c r="R505">
        <v>250</v>
      </c>
      <c r="S505">
        <v>5.3597840000000002E-3</v>
      </c>
      <c r="T505">
        <f t="shared" si="58"/>
        <v>2.1439136000000001E-5</v>
      </c>
      <c r="U505">
        <f t="shared" si="59"/>
        <v>2.5522780952380955E-4</v>
      </c>
      <c r="V505">
        <v>0</v>
      </c>
      <c r="W505" t="s">
        <v>95</v>
      </c>
      <c r="X505" t="s">
        <v>96</v>
      </c>
      <c r="Y505" t="s">
        <v>96</v>
      </c>
      <c r="Z505" t="s">
        <v>3038</v>
      </c>
      <c r="AA505" t="s">
        <v>2919</v>
      </c>
      <c r="AB505" s="2" t="e">
        <v>#N/A</v>
      </c>
      <c r="AC505" t="e">
        <v>#N/A</v>
      </c>
      <c r="AD505" t="s">
        <v>115</v>
      </c>
      <c r="AE505" t="s">
        <v>116</v>
      </c>
      <c r="AF505">
        <v>2021</v>
      </c>
      <c r="AG505" s="2">
        <v>110071428198</v>
      </c>
      <c r="AH505" s="2" t="s">
        <v>101</v>
      </c>
      <c r="AI505" t="s">
        <v>101</v>
      </c>
      <c r="AJ505" t="s">
        <v>101</v>
      </c>
      <c r="AK505" t="s">
        <v>101</v>
      </c>
      <c r="AL505" t="s">
        <v>101</v>
      </c>
      <c r="AM505" t="s">
        <v>101</v>
      </c>
      <c r="AN505" t="s">
        <v>101</v>
      </c>
      <c r="AO505" t="s">
        <v>101</v>
      </c>
      <c r="AP505" t="s">
        <v>101</v>
      </c>
      <c r="AQ505" t="s">
        <v>101</v>
      </c>
      <c r="AR505" t="s">
        <v>101</v>
      </c>
      <c r="AS505" t="s">
        <v>101</v>
      </c>
      <c r="AT505" t="s">
        <v>101</v>
      </c>
      <c r="AU505" t="s">
        <v>101</v>
      </c>
      <c r="AV505" t="s">
        <v>101</v>
      </c>
      <c r="AW505" t="s">
        <v>101</v>
      </c>
      <c r="AX505" t="s">
        <v>101</v>
      </c>
      <c r="AY505" t="s">
        <v>101</v>
      </c>
      <c r="AZ505" t="s">
        <v>101</v>
      </c>
      <c r="BA505" t="s">
        <v>101</v>
      </c>
      <c r="BB505" t="s">
        <v>101</v>
      </c>
      <c r="BC505" t="s">
        <v>101</v>
      </c>
      <c r="BD505" t="s">
        <v>101</v>
      </c>
      <c r="BE505" t="s">
        <v>101</v>
      </c>
      <c r="BF505" t="s">
        <v>101</v>
      </c>
      <c r="BG505" t="s">
        <v>101</v>
      </c>
      <c r="BH505" t="s">
        <v>101</v>
      </c>
      <c r="BI505" t="s">
        <v>101</v>
      </c>
      <c r="BJ505" t="s">
        <v>101</v>
      </c>
      <c r="BK505" t="s">
        <v>101</v>
      </c>
      <c r="BL505" t="s">
        <v>101</v>
      </c>
      <c r="BM505" t="s">
        <v>101</v>
      </c>
      <c r="BN505" t="s">
        <v>101</v>
      </c>
      <c r="BO505" t="s">
        <v>101</v>
      </c>
      <c r="BP505" t="s">
        <v>101</v>
      </c>
      <c r="BQ505" t="s">
        <v>101</v>
      </c>
      <c r="BR505" t="s">
        <v>101</v>
      </c>
      <c r="BS505" t="s">
        <v>1216</v>
      </c>
      <c r="BT505" t="s">
        <v>101</v>
      </c>
      <c r="BU505" t="s">
        <v>101</v>
      </c>
      <c r="BV505" t="s">
        <v>101</v>
      </c>
      <c r="BW505" t="s">
        <v>1216</v>
      </c>
      <c r="BX505" t="s">
        <v>101</v>
      </c>
      <c r="BY505" t="s">
        <v>101</v>
      </c>
      <c r="BZ505" t="s">
        <v>101</v>
      </c>
      <c r="CA505" t="s">
        <v>101</v>
      </c>
      <c r="CB505" t="s">
        <v>101</v>
      </c>
      <c r="CC505" t="s">
        <v>101</v>
      </c>
      <c r="CD505" t="s">
        <v>101</v>
      </c>
      <c r="CE505" t="s">
        <v>101</v>
      </c>
      <c r="CF505" t="s">
        <v>101</v>
      </c>
      <c r="CG505" t="s">
        <v>101</v>
      </c>
      <c r="CH505" t="s">
        <v>101</v>
      </c>
      <c r="CI505" t="s">
        <v>101</v>
      </c>
    </row>
    <row r="506" spans="1:87" x14ac:dyDescent="0.25">
      <c r="A506" s="2">
        <v>110071437899</v>
      </c>
      <c r="B506">
        <v>2023</v>
      </c>
      <c r="C506" t="s">
        <v>3039</v>
      </c>
      <c r="D506" t="s">
        <v>3040</v>
      </c>
      <c r="E506" t="s">
        <v>3041</v>
      </c>
      <c r="F506" t="s">
        <v>1247</v>
      </c>
      <c r="G506">
        <v>23601</v>
      </c>
      <c r="H506">
        <v>37.094301999999999</v>
      </c>
      <c r="I506">
        <v>-76.458343999999997</v>
      </c>
      <c r="J506" t="e">
        <v>#N/A</v>
      </c>
      <c r="K506" s="2">
        <v>110071437899</v>
      </c>
      <c r="L506" t="s">
        <v>93</v>
      </c>
      <c r="M506">
        <v>5541</v>
      </c>
      <c r="N506" t="s">
        <v>1727</v>
      </c>
      <c r="O506" t="e">
        <v>#N/A</v>
      </c>
      <c r="P506" t="e">
        <v>#N/A</v>
      </c>
      <c r="Q506" t="e">
        <v>#N/A</v>
      </c>
      <c r="R506">
        <v>250</v>
      </c>
      <c r="S506">
        <v>3.88341E-4</v>
      </c>
      <c r="T506">
        <f t="shared" si="58"/>
        <v>1.5533640000000001E-6</v>
      </c>
      <c r="U506">
        <f t="shared" si="59"/>
        <v>1.8492428571428571E-5</v>
      </c>
      <c r="V506">
        <v>0</v>
      </c>
      <c r="W506" t="s">
        <v>95</v>
      </c>
      <c r="X506" t="s">
        <v>96</v>
      </c>
      <c r="Y506" t="s">
        <v>96</v>
      </c>
      <c r="Z506" t="s">
        <v>3042</v>
      </c>
      <c r="AA506" t="s">
        <v>3043</v>
      </c>
      <c r="AB506" s="2" t="e">
        <v>#N/A</v>
      </c>
      <c r="AC506" t="e">
        <v>#N/A</v>
      </c>
      <c r="AD506" t="s">
        <v>115</v>
      </c>
      <c r="AE506" t="s">
        <v>116</v>
      </c>
      <c r="AF506">
        <v>2021</v>
      </c>
      <c r="AG506" s="2">
        <v>110071437899</v>
      </c>
      <c r="AH506" s="2" t="s">
        <v>101</v>
      </c>
      <c r="AI506" t="s">
        <v>101</v>
      </c>
      <c r="AJ506" t="s">
        <v>101</v>
      </c>
      <c r="AK506" t="s">
        <v>101</v>
      </c>
      <c r="AL506" t="s">
        <v>101</v>
      </c>
      <c r="AM506" t="s">
        <v>101</v>
      </c>
      <c r="AN506" t="s">
        <v>101</v>
      </c>
      <c r="AO506" t="s">
        <v>101</v>
      </c>
      <c r="AP506" t="s">
        <v>101</v>
      </c>
      <c r="AQ506" t="s">
        <v>101</v>
      </c>
      <c r="AR506" t="s">
        <v>101</v>
      </c>
      <c r="AS506" t="s">
        <v>101</v>
      </c>
      <c r="AT506" t="s">
        <v>101</v>
      </c>
      <c r="AU506" t="s">
        <v>101</v>
      </c>
      <c r="AV506" t="s">
        <v>101</v>
      </c>
      <c r="AW506" t="s">
        <v>101</v>
      </c>
      <c r="AX506" t="s">
        <v>101</v>
      </c>
      <c r="AY506" t="s">
        <v>101</v>
      </c>
      <c r="AZ506" t="s">
        <v>101</v>
      </c>
      <c r="BA506" t="s">
        <v>101</v>
      </c>
      <c r="BB506" t="s">
        <v>101</v>
      </c>
      <c r="BC506" t="s">
        <v>101</v>
      </c>
      <c r="BD506" t="s">
        <v>101</v>
      </c>
      <c r="BE506" t="s">
        <v>101</v>
      </c>
      <c r="BF506" t="s">
        <v>101</v>
      </c>
      <c r="BG506" t="s">
        <v>101</v>
      </c>
      <c r="BH506" t="s">
        <v>101</v>
      </c>
      <c r="BI506" t="s">
        <v>101</v>
      </c>
      <c r="BJ506" t="s">
        <v>101</v>
      </c>
      <c r="BK506" t="s">
        <v>101</v>
      </c>
      <c r="BL506" t="s">
        <v>101</v>
      </c>
      <c r="BM506" t="s">
        <v>101</v>
      </c>
      <c r="BN506" t="s">
        <v>101</v>
      </c>
      <c r="BO506" t="s">
        <v>101</v>
      </c>
      <c r="BP506" t="s">
        <v>101</v>
      </c>
      <c r="BQ506" t="s">
        <v>101</v>
      </c>
      <c r="BR506" t="s">
        <v>101</v>
      </c>
      <c r="BS506" t="s">
        <v>1216</v>
      </c>
      <c r="BT506" t="s">
        <v>101</v>
      </c>
      <c r="BU506" t="s">
        <v>101</v>
      </c>
      <c r="BV506" t="s">
        <v>101</v>
      </c>
      <c r="BW506" t="s">
        <v>1216</v>
      </c>
      <c r="BX506" t="s">
        <v>101</v>
      </c>
      <c r="BY506" t="s">
        <v>101</v>
      </c>
      <c r="BZ506" t="s">
        <v>101</v>
      </c>
      <c r="CA506" t="s">
        <v>101</v>
      </c>
      <c r="CB506" t="s">
        <v>101</v>
      </c>
      <c r="CC506" t="s">
        <v>101</v>
      </c>
      <c r="CD506" t="s">
        <v>101</v>
      </c>
      <c r="CE506" t="s">
        <v>101</v>
      </c>
      <c r="CF506" t="s">
        <v>101</v>
      </c>
      <c r="CG506" t="s">
        <v>101</v>
      </c>
      <c r="CH506" t="s">
        <v>101</v>
      </c>
      <c r="CI506" t="s">
        <v>101</v>
      </c>
    </row>
    <row r="507" spans="1:87" x14ac:dyDescent="0.25">
      <c r="A507" s="2">
        <v>110071446922</v>
      </c>
      <c r="B507">
        <v>2023</v>
      </c>
      <c r="C507" t="s">
        <v>3044</v>
      </c>
      <c r="D507" t="s">
        <v>3045</v>
      </c>
      <c r="E507" t="s">
        <v>3046</v>
      </c>
      <c r="F507" t="s">
        <v>1247</v>
      </c>
      <c r="G507">
        <v>23510</v>
      </c>
      <c r="H507">
        <v>36.860309999999998</v>
      </c>
      <c r="I507">
        <v>-76.286709000000002</v>
      </c>
      <c r="J507" t="e">
        <v>#N/A</v>
      </c>
      <c r="K507" s="2">
        <v>110071446922</v>
      </c>
      <c r="L507" t="s">
        <v>93</v>
      </c>
      <c r="M507">
        <v>1799</v>
      </c>
      <c r="N507" t="s">
        <v>870</v>
      </c>
      <c r="O507" t="e">
        <v>#N/A</v>
      </c>
      <c r="P507" t="e">
        <v>#N/A</v>
      </c>
      <c r="Q507" t="e">
        <v>#N/A</v>
      </c>
      <c r="R507">
        <v>250</v>
      </c>
      <c r="S507">
        <v>6.4182249999999996E-3</v>
      </c>
      <c r="T507">
        <f t="shared" si="58"/>
        <v>2.5672899999999999E-5</v>
      </c>
      <c r="U507">
        <f t="shared" si="59"/>
        <v>3.0562976190476191E-4</v>
      </c>
      <c r="V507">
        <v>0</v>
      </c>
      <c r="W507" t="s">
        <v>95</v>
      </c>
      <c r="X507" t="s">
        <v>96</v>
      </c>
      <c r="Y507" t="s">
        <v>96</v>
      </c>
      <c r="Z507" t="s">
        <v>3047</v>
      </c>
      <c r="AA507" t="s">
        <v>3048</v>
      </c>
      <c r="AB507" s="2" t="e">
        <v>#N/A</v>
      </c>
      <c r="AC507" t="e">
        <v>#N/A</v>
      </c>
      <c r="AD507" t="s">
        <v>115</v>
      </c>
      <c r="AE507" t="s">
        <v>116</v>
      </c>
      <c r="AF507">
        <v>2021</v>
      </c>
      <c r="AG507" s="2">
        <v>110071446922</v>
      </c>
      <c r="AH507" s="2" t="s">
        <v>101</v>
      </c>
      <c r="AI507" t="s">
        <v>101</v>
      </c>
      <c r="AJ507" t="s">
        <v>101</v>
      </c>
      <c r="AK507" t="s">
        <v>101</v>
      </c>
      <c r="AL507" t="s">
        <v>101</v>
      </c>
      <c r="AM507" t="s">
        <v>101</v>
      </c>
      <c r="AN507" t="s">
        <v>101</v>
      </c>
      <c r="AO507" t="s">
        <v>101</v>
      </c>
      <c r="AP507" t="s">
        <v>101</v>
      </c>
      <c r="AQ507" t="s">
        <v>101</v>
      </c>
      <c r="AR507" t="s">
        <v>101</v>
      </c>
      <c r="AS507" t="s">
        <v>101</v>
      </c>
      <c r="AT507" t="s">
        <v>101</v>
      </c>
      <c r="AU507" t="s">
        <v>101</v>
      </c>
      <c r="AV507" t="s">
        <v>101</v>
      </c>
      <c r="AW507" t="s">
        <v>101</v>
      </c>
      <c r="AX507" t="s">
        <v>101</v>
      </c>
      <c r="AY507" t="s">
        <v>101</v>
      </c>
      <c r="AZ507" t="s">
        <v>101</v>
      </c>
      <c r="BA507" t="s">
        <v>101</v>
      </c>
      <c r="BB507" t="s">
        <v>101</v>
      </c>
      <c r="BC507" t="s">
        <v>101</v>
      </c>
      <c r="BD507" t="s">
        <v>101</v>
      </c>
      <c r="BE507" t="s">
        <v>101</v>
      </c>
      <c r="BF507" t="s">
        <v>101</v>
      </c>
      <c r="BG507" t="s">
        <v>101</v>
      </c>
      <c r="BH507" t="s">
        <v>101</v>
      </c>
      <c r="BI507" t="s">
        <v>101</v>
      </c>
      <c r="BJ507" t="s">
        <v>101</v>
      </c>
      <c r="BK507" t="s">
        <v>101</v>
      </c>
      <c r="BL507" t="s">
        <v>101</v>
      </c>
      <c r="BM507" t="s">
        <v>101</v>
      </c>
      <c r="BN507" t="s">
        <v>101</v>
      </c>
      <c r="BO507" t="s">
        <v>101</v>
      </c>
      <c r="BP507" t="s">
        <v>101</v>
      </c>
      <c r="BQ507" t="s">
        <v>101</v>
      </c>
      <c r="BR507" t="s">
        <v>101</v>
      </c>
      <c r="BS507" t="s">
        <v>1216</v>
      </c>
      <c r="BT507" t="s">
        <v>101</v>
      </c>
      <c r="BU507" t="s">
        <v>101</v>
      </c>
      <c r="BV507" t="s">
        <v>101</v>
      </c>
      <c r="BW507" t="s">
        <v>1216</v>
      </c>
      <c r="BX507" t="s">
        <v>101</v>
      </c>
      <c r="BY507" t="s">
        <v>101</v>
      </c>
      <c r="BZ507" t="s">
        <v>101</v>
      </c>
      <c r="CA507" t="s">
        <v>101</v>
      </c>
      <c r="CB507" t="s">
        <v>101</v>
      </c>
      <c r="CC507" t="s">
        <v>101</v>
      </c>
      <c r="CD507" t="s">
        <v>101</v>
      </c>
      <c r="CE507" t="s">
        <v>101</v>
      </c>
      <c r="CF507" t="s">
        <v>101</v>
      </c>
      <c r="CG507" t="s">
        <v>101</v>
      </c>
      <c r="CH507" t="s">
        <v>101</v>
      </c>
      <c r="CI507" t="s">
        <v>101</v>
      </c>
    </row>
    <row r="508" spans="1:87" x14ac:dyDescent="0.25">
      <c r="A508" s="2">
        <v>110071501940</v>
      </c>
      <c r="B508">
        <v>2024</v>
      </c>
      <c r="C508" t="s">
        <v>3049</v>
      </c>
      <c r="D508" t="s">
        <v>3050</v>
      </c>
      <c r="E508" t="s">
        <v>3051</v>
      </c>
      <c r="F508" t="s">
        <v>91</v>
      </c>
      <c r="G508">
        <v>2142</v>
      </c>
      <c r="H508">
        <v>42.365363000000002</v>
      </c>
      <c r="I508">
        <v>-71.087440999999998</v>
      </c>
      <c r="J508" t="e">
        <v>#N/A</v>
      </c>
      <c r="K508" s="2">
        <v>110071501940</v>
      </c>
      <c r="L508" t="s">
        <v>93</v>
      </c>
      <c r="M508">
        <v>4959</v>
      </c>
      <c r="N508" t="s">
        <v>1351</v>
      </c>
      <c r="O508" t="e">
        <v>#N/A</v>
      </c>
      <c r="P508" t="e">
        <v>#N/A</v>
      </c>
      <c r="Q508" t="e">
        <v>#N/A</v>
      </c>
      <c r="R508">
        <v>250</v>
      </c>
      <c r="S508">
        <v>5.3746040000000002E-2</v>
      </c>
      <c r="T508">
        <f t="shared" si="58"/>
        <v>2.1498416E-4</v>
      </c>
      <c r="U508">
        <f t="shared" si="59"/>
        <v>2.5593352380952382E-3</v>
      </c>
      <c r="V508">
        <v>0</v>
      </c>
      <c r="W508" t="s">
        <v>95</v>
      </c>
      <c r="X508" t="s">
        <v>96</v>
      </c>
      <c r="Y508" t="s">
        <v>96</v>
      </c>
      <c r="Z508" t="s">
        <v>3052</v>
      </c>
      <c r="AA508" t="s">
        <v>3053</v>
      </c>
      <c r="AB508" s="2" t="e">
        <v>#N/A</v>
      </c>
      <c r="AC508" t="s">
        <v>115</v>
      </c>
      <c r="AD508" t="s">
        <v>115</v>
      </c>
      <c r="AE508" t="s">
        <v>116</v>
      </c>
      <c r="AF508">
        <v>2021</v>
      </c>
      <c r="AG508" s="2">
        <v>110071501940</v>
      </c>
      <c r="AH508" s="2" t="s">
        <v>101</v>
      </c>
      <c r="AI508" t="s">
        <v>101</v>
      </c>
      <c r="AJ508" t="s">
        <v>101</v>
      </c>
      <c r="AK508" t="s">
        <v>101</v>
      </c>
      <c r="AL508" t="s">
        <v>101</v>
      </c>
      <c r="AM508" t="s">
        <v>101</v>
      </c>
      <c r="AN508" t="s">
        <v>101</v>
      </c>
      <c r="AO508" t="s">
        <v>101</v>
      </c>
      <c r="AP508" t="s">
        <v>101</v>
      </c>
      <c r="AQ508" t="s">
        <v>101</v>
      </c>
      <c r="AR508" t="s">
        <v>101</v>
      </c>
      <c r="AS508" t="s">
        <v>101</v>
      </c>
      <c r="AT508" t="s">
        <v>101</v>
      </c>
      <c r="AU508" t="s">
        <v>101</v>
      </c>
      <c r="AV508" t="s">
        <v>101</v>
      </c>
      <c r="AW508" t="s">
        <v>101</v>
      </c>
      <c r="AX508" t="s">
        <v>101</v>
      </c>
      <c r="AY508" t="s">
        <v>101</v>
      </c>
      <c r="AZ508" t="s">
        <v>101</v>
      </c>
      <c r="BA508" t="s">
        <v>101</v>
      </c>
      <c r="BB508" t="s">
        <v>101</v>
      </c>
      <c r="BC508" t="s">
        <v>101</v>
      </c>
      <c r="BD508" t="s">
        <v>101</v>
      </c>
      <c r="BE508" t="s">
        <v>101</v>
      </c>
      <c r="BF508" t="s">
        <v>101</v>
      </c>
      <c r="BG508" t="s">
        <v>101</v>
      </c>
      <c r="BH508" t="s">
        <v>101</v>
      </c>
      <c r="BI508" t="s">
        <v>101</v>
      </c>
      <c r="BJ508" t="s">
        <v>101</v>
      </c>
      <c r="BK508" t="s">
        <v>101</v>
      </c>
      <c r="BL508" t="s">
        <v>101</v>
      </c>
      <c r="BM508" t="s">
        <v>101</v>
      </c>
      <c r="BN508" t="s">
        <v>101</v>
      </c>
      <c r="BO508" t="s">
        <v>101</v>
      </c>
      <c r="BP508" t="s">
        <v>101</v>
      </c>
      <c r="BQ508" t="s">
        <v>101</v>
      </c>
      <c r="BR508" t="s">
        <v>101</v>
      </c>
      <c r="BS508" t="s">
        <v>1216</v>
      </c>
      <c r="BT508" t="s">
        <v>101</v>
      </c>
      <c r="BU508" t="s">
        <v>101</v>
      </c>
      <c r="BV508" t="s">
        <v>101</v>
      </c>
      <c r="BW508" t="s">
        <v>1216</v>
      </c>
      <c r="BX508" t="s">
        <v>101</v>
      </c>
      <c r="BY508" t="s">
        <v>101</v>
      </c>
      <c r="BZ508" t="s">
        <v>101</v>
      </c>
      <c r="CA508" t="s">
        <v>101</v>
      </c>
      <c r="CB508" t="s">
        <v>101</v>
      </c>
      <c r="CC508" t="s">
        <v>101</v>
      </c>
      <c r="CD508" t="s">
        <v>101</v>
      </c>
      <c r="CE508" t="s">
        <v>101</v>
      </c>
      <c r="CF508" t="s">
        <v>101</v>
      </c>
      <c r="CG508" t="s">
        <v>101</v>
      </c>
      <c r="CH508" t="s">
        <v>101</v>
      </c>
      <c r="CI508" t="s">
        <v>101</v>
      </c>
    </row>
    <row r="509" spans="1:87" x14ac:dyDescent="0.25">
      <c r="A509" s="2">
        <v>110071503191</v>
      </c>
      <c r="B509">
        <v>2024</v>
      </c>
      <c r="C509" t="s">
        <v>3054</v>
      </c>
      <c r="D509" t="s">
        <v>3055</v>
      </c>
      <c r="E509" t="s">
        <v>1390</v>
      </c>
      <c r="F509" t="s">
        <v>1247</v>
      </c>
      <c r="G509">
        <v>22305</v>
      </c>
      <c r="H509">
        <v>38.838200000000001</v>
      </c>
      <c r="I509">
        <v>-77.060599999999994</v>
      </c>
      <c r="J509" t="e">
        <v>#N/A</v>
      </c>
      <c r="K509" s="2">
        <v>110071503191</v>
      </c>
      <c r="L509" t="s">
        <v>93</v>
      </c>
      <c r="M509">
        <v>1794</v>
      </c>
      <c r="N509" t="s">
        <v>1391</v>
      </c>
      <c r="O509" t="e">
        <v>#N/A</v>
      </c>
      <c r="P509" t="e">
        <v>#N/A</v>
      </c>
      <c r="Q509" t="e">
        <v>#N/A</v>
      </c>
      <c r="R509">
        <v>250</v>
      </c>
      <c r="S509">
        <v>4.0172083999999997E-2</v>
      </c>
      <c r="T509">
        <f t="shared" si="58"/>
        <v>1.6068833599999999E-4</v>
      </c>
      <c r="U509">
        <f t="shared" si="59"/>
        <v>1.9129563809523807E-3</v>
      </c>
      <c r="V509">
        <v>0</v>
      </c>
      <c r="W509" t="s">
        <v>95</v>
      </c>
      <c r="X509" t="s">
        <v>96</v>
      </c>
      <c r="Y509" t="s">
        <v>96</v>
      </c>
      <c r="Z509" t="s">
        <v>3056</v>
      </c>
      <c r="AA509" t="s">
        <v>2860</v>
      </c>
      <c r="AB509" s="2" t="e">
        <v>#N/A</v>
      </c>
      <c r="AC509" t="e">
        <v>#N/A</v>
      </c>
      <c r="AD509" t="s">
        <v>115</v>
      </c>
      <c r="AE509" t="s">
        <v>116</v>
      </c>
      <c r="AF509">
        <v>2021</v>
      </c>
      <c r="AG509" s="2">
        <v>110071503191</v>
      </c>
      <c r="AH509" s="2" t="s">
        <v>101</v>
      </c>
      <c r="AI509" t="s">
        <v>101</v>
      </c>
      <c r="AJ509" t="s">
        <v>101</v>
      </c>
      <c r="AK509" t="s">
        <v>101</v>
      </c>
      <c r="AL509" t="s">
        <v>101</v>
      </c>
      <c r="AM509" t="s">
        <v>101</v>
      </c>
      <c r="AN509" t="s">
        <v>101</v>
      </c>
      <c r="AO509" t="s">
        <v>101</v>
      </c>
      <c r="AP509" t="s">
        <v>101</v>
      </c>
      <c r="AQ509" t="s">
        <v>101</v>
      </c>
      <c r="AR509" t="s">
        <v>101</v>
      </c>
      <c r="AS509" t="s">
        <v>101</v>
      </c>
      <c r="AT509" t="s">
        <v>101</v>
      </c>
      <c r="AU509" t="s">
        <v>101</v>
      </c>
      <c r="AV509" t="s">
        <v>101</v>
      </c>
      <c r="AW509" t="s">
        <v>101</v>
      </c>
      <c r="AX509" t="s">
        <v>101</v>
      </c>
      <c r="AY509" t="s">
        <v>101</v>
      </c>
      <c r="AZ509" t="s">
        <v>101</v>
      </c>
      <c r="BA509" t="s">
        <v>101</v>
      </c>
      <c r="BB509" t="s">
        <v>101</v>
      </c>
      <c r="BC509" t="s">
        <v>101</v>
      </c>
      <c r="BD509" t="s">
        <v>101</v>
      </c>
      <c r="BE509" t="s">
        <v>101</v>
      </c>
      <c r="BF509" t="s">
        <v>101</v>
      </c>
      <c r="BG509" t="s">
        <v>101</v>
      </c>
      <c r="BH509" t="s">
        <v>101</v>
      </c>
      <c r="BI509" t="s">
        <v>101</v>
      </c>
      <c r="BJ509" t="s">
        <v>101</v>
      </c>
      <c r="BK509" t="s">
        <v>101</v>
      </c>
      <c r="BL509" t="s">
        <v>101</v>
      </c>
      <c r="BM509" t="s">
        <v>101</v>
      </c>
      <c r="BN509" t="s">
        <v>101</v>
      </c>
      <c r="BO509" t="s">
        <v>101</v>
      </c>
      <c r="BP509" t="s">
        <v>101</v>
      </c>
      <c r="BQ509" t="s">
        <v>101</v>
      </c>
      <c r="BR509" t="s">
        <v>101</v>
      </c>
      <c r="BS509" t="s">
        <v>1216</v>
      </c>
      <c r="BT509" t="s">
        <v>101</v>
      </c>
      <c r="BU509" t="s">
        <v>101</v>
      </c>
      <c r="BV509" t="s">
        <v>101</v>
      </c>
      <c r="BW509" t="s">
        <v>1216</v>
      </c>
      <c r="BX509" t="s">
        <v>101</v>
      </c>
      <c r="BY509" t="s">
        <v>101</v>
      </c>
      <c r="BZ509" t="s">
        <v>101</v>
      </c>
      <c r="CA509" t="s">
        <v>101</v>
      </c>
      <c r="CB509" t="s">
        <v>101</v>
      </c>
      <c r="CC509" t="s">
        <v>101</v>
      </c>
      <c r="CD509" t="s">
        <v>101</v>
      </c>
      <c r="CE509" t="s">
        <v>101</v>
      </c>
      <c r="CF509" t="s">
        <v>101</v>
      </c>
      <c r="CG509" t="s">
        <v>101</v>
      </c>
      <c r="CH509" t="s">
        <v>101</v>
      </c>
      <c r="CI509" t="s">
        <v>101</v>
      </c>
    </row>
    <row r="510" spans="1:87" x14ac:dyDescent="0.25">
      <c r="A510" s="2">
        <v>110071507783</v>
      </c>
      <c r="B510">
        <v>2024</v>
      </c>
      <c r="C510" t="s">
        <v>3057</v>
      </c>
      <c r="D510" t="s">
        <v>3058</v>
      </c>
      <c r="E510" t="s">
        <v>1763</v>
      </c>
      <c r="F510" t="s">
        <v>1247</v>
      </c>
      <c r="G510">
        <v>22209</v>
      </c>
      <c r="H510">
        <v>38.898200000000003</v>
      </c>
      <c r="I510">
        <v>-77.070899999999995</v>
      </c>
      <c r="J510" t="e">
        <v>#N/A</v>
      </c>
      <c r="K510" s="2">
        <v>110071507783</v>
      </c>
      <c r="L510" t="s">
        <v>93</v>
      </c>
      <c r="M510">
        <v>1794</v>
      </c>
      <c r="N510" t="s">
        <v>1391</v>
      </c>
      <c r="O510" t="e">
        <v>#N/A</v>
      </c>
      <c r="P510" t="e">
        <v>#N/A</v>
      </c>
      <c r="Q510" t="e">
        <v>#N/A</v>
      </c>
      <c r="R510">
        <v>250</v>
      </c>
      <c r="S510">
        <v>2.0002967999999999E-2</v>
      </c>
      <c r="T510">
        <f t="shared" si="58"/>
        <v>8.0011872000000002E-5</v>
      </c>
      <c r="U510">
        <f t="shared" si="59"/>
        <v>9.525222857142857E-4</v>
      </c>
      <c r="V510">
        <v>0</v>
      </c>
      <c r="W510" t="s">
        <v>95</v>
      </c>
      <c r="X510" t="s">
        <v>96</v>
      </c>
      <c r="Y510" t="s">
        <v>96</v>
      </c>
      <c r="Z510" t="s">
        <v>3059</v>
      </c>
      <c r="AA510" t="s">
        <v>2887</v>
      </c>
      <c r="AB510" s="2" t="e">
        <v>#N/A</v>
      </c>
      <c r="AC510" t="e">
        <v>#N/A</v>
      </c>
      <c r="AD510" t="s">
        <v>115</v>
      </c>
      <c r="AE510" t="s">
        <v>116</v>
      </c>
      <c r="AF510">
        <v>2021</v>
      </c>
      <c r="AG510" s="2">
        <v>110071507783</v>
      </c>
      <c r="AH510" s="2" t="s">
        <v>101</v>
      </c>
      <c r="AI510" t="s">
        <v>101</v>
      </c>
      <c r="AJ510" t="s">
        <v>101</v>
      </c>
      <c r="AK510" t="s">
        <v>101</v>
      </c>
      <c r="AL510" t="s">
        <v>101</v>
      </c>
      <c r="AM510" t="s">
        <v>101</v>
      </c>
      <c r="AN510" t="s">
        <v>101</v>
      </c>
      <c r="AO510" t="s">
        <v>101</v>
      </c>
      <c r="AP510" t="s">
        <v>101</v>
      </c>
      <c r="AQ510" t="s">
        <v>101</v>
      </c>
      <c r="AR510" t="s">
        <v>101</v>
      </c>
      <c r="AS510" t="s">
        <v>101</v>
      </c>
      <c r="AT510" t="s">
        <v>101</v>
      </c>
      <c r="AU510" t="s">
        <v>101</v>
      </c>
      <c r="AV510" t="s">
        <v>101</v>
      </c>
      <c r="AW510" t="s">
        <v>101</v>
      </c>
      <c r="AX510" t="s">
        <v>101</v>
      </c>
      <c r="AY510" t="s">
        <v>101</v>
      </c>
      <c r="AZ510" t="s">
        <v>101</v>
      </c>
      <c r="BA510" t="s">
        <v>101</v>
      </c>
      <c r="BB510" t="s">
        <v>101</v>
      </c>
      <c r="BC510" t="s">
        <v>101</v>
      </c>
      <c r="BD510" t="s">
        <v>101</v>
      </c>
      <c r="BE510" t="s">
        <v>101</v>
      </c>
      <c r="BF510" t="s">
        <v>101</v>
      </c>
      <c r="BG510" t="s">
        <v>101</v>
      </c>
      <c r="BH510" t="s">
        <v>101</v>
      </c>
      <c r="BI510" t="s">
        <v>101</v>
      </c>
      <c r="BJ510" t="s">
        <v>101</v>
      </c>
      <c r="BK510" t="s">
        <v>101</v>
      </c>
      <c r="BL510" t="s">
        <v>101</v>
      </c>
      <c r="BM510" t="s">
        <v>101</v>
      </c>
      <c r="BN510" t="s">
        <v>101</v>
      </c>
      <c r="BO510" t="s">
        <v>101</v>
      </c>
      <c r="BP510" t="s">
        <v>101</v>
      </c>
      <c r="BQ510" t="s">
        <v>101</v>
      </c>
      <c r="BR510" t="s">
        <v>101</v>
      </c>
      <c r="BS510" t="s">
        <v>1216</v>
      </c>
      <c r="BT510" t="s">
        <v>101</v>
      </c>
      <c r="BU510" t="s">
        <v>101</v>
      </c>
      <c r="BV510" t="s">
        <v>101</v>
      </c>
      <c r="BW510" t="s">
        <v>1216</v>
      </c>
      <c r="BX510" t="s">
        <v>101</v>
      </c>
      <c r="BY510" t="s">
        <v>101</v>
      </c>
      <c r="BZ510" t="s">
        <v>101</v>
      </c>
      <c r="CA510" t="s">
        <v>101</v>
      </c>
      <c r="CB510" t="s">
        <v>101</v>
      </c>
      <c r="CC510" t="s">
        <v>101</v>
      </c>
      <c r="CD510" t="s">
        <v>101</v>
      </c>
      <c r="CE510" t="s">
        <v>101</v>
      </c>
      <c r="CF510" t="s">
        <v>101</v>
      </c>
      <c r="CG510" t="s">
        <v>101</v>
      </c>
      <c r="CH510" t="s">
        <v>101</v>
      </c>
      <c r="CI510" t="s">
        <v>101</v>
      </c>
    </row>
    <row r="511" spans="1:87" x14ac:dyDescent="0.25">
      <c r="A511" s="2">
        <v>110071538714</v>
      </c>
      <c r="B511">
        <v>2024</v>
      </c>
      <c r="C511" t="s">
        <v>3060</v>
      </c>
      <c r="D511" t="s">
        <v>3061</v>
      </c>
      <c r="E511" t="s">
        <v>2872</v>
      </c>
      <c r="F511" t="s">
        <v>1247</v>
      </c>
      <c r="G511">
        <v>23451</v>
      </c>
      <c r="H511">
        <v>36.816054000000001</v>
      </c>
      <c r="I511">
        <v>-75.971458999999996</v>
      </c>
      <c r="J511" t="e">
        <v>#N/A</v>
      </c>
      <c r="K511" s="2">
        <v>110071538714</v>
      </c>
      <c r="L511" t="s">
        <v>93</v>
      </c>
      <c r="M511">
        <v>4911</v>
      </c>
      <c r="N511" t="s">
        <v>610</v>
      </c>
      <c r="O511" t="e">
        <v>#N/A</v>
      </c>
      <c r="P511" t="e">
        <v>#N/A</v>
      </c>
      <c r="Q511" t="e">
        <v>#N/A</v>
      </c>
      <c r="R511">
        <v>250</v>
      </c>
      <c r="S511">
        <v>0.12163558100000001</v>
      </c>
      <c r="T511">
        <f t="shared" si="58"/>
        <v>4.8654232400000002E-4</v>
      </c>
      <c r="U511">
        <f t="shared" si="59"/>
        <v>5.7921705238095245E-3</v>
      </c>
      <c r="V511">
        <v>0</v>
      </c>
      <c r="W511" t="s">
        <v>95</v>
      </c>
      <c r="X511" t="s">
        <v>96</v>
      </c>
      <c r="Y511" t="s">
        <v>96</v>
      </c>
      <c r="Z511" t="s">
        <v>3062</v>
      </c>
      <c r="AA511" t="s">
        <v>2982</v>
      </c>
      <c r="AB511" s="2" t="e">
        <v>#N/A</v>
      </c>
      <c r="AC511" t="e">
        <v>#N/A</v>
      </c>
      <c r="AD511" t="e">
        <v>#N/A</v>
      </c>
      <c r="AE511" t="s">
        <v>116</v>
      </c>
      <c r="AF511">
        <v>2021</v>
      </c>
      <c r="AG511" s="2">
        <v>110071538714</v>
      </c>
      <c r="AH511" s="2" t="s">
        <v>101</v>
      </c>
      <c r="AI511" t="s">
        <v>101</v>
      </c>
      <c r="AJ511" t="s">
        <v>101</v>
      </c>
      <c r="AK511" t="s">
        <v>101</v>
      </c>
      <c r="AL511" t="s">
        <v>101</v>
      </c>
      <c r="AM511" t="s">
        <v>101</v>
      </c>
      <c r="AN511" t="s">
        <v>101</v>
      </c>
      <c r="AO511" t="s">
        <v>101</v>
      </c>
      <c r="AP511" t="s">
        <v>101</v>
      </c>
      <c r="AQ511" t="s">
        <v>101</v>
      </c>
      <c r="AR511" t="s">
        <v>101</v>
      </c>
      <c r="AS511" t="s">
        <v>101</v>
      </c>
      <c r="AT511" t="s">
        <v>101</v>
      </c>
      <c r="AU511" t="s">
        <v>101</v>
      </c>
      <c r="AV511" t="s">
        <v>101</v>
      </c>
      <c r="AW511" t="s">
        <v>101</v>
      </c>
      <c r="AX511" t="s">
        <v>101</v>
      </c>
      <c r="AY511" t="s">
        <v>101</v>
      </c>
      <c r="AZ511" t="s">
        <v>101</v>
      </c>
      <c r="BA511" t="s">
        <v>101</v>
      </c>
      <c r="BB511" t="s">
        <v>101</v>
      </c>
      <c r="BC511" t="s">
        <v>101</v>
      </c>
      <c r="BD511" t="s">
        <v>101</v>
      </c>
      <c r="BE511" t="s">
        <v>101</v>
      </c>
      <c r="BF511" t="s">
        <v>101</v>
      </c>
      <c r="BG511" t="s">
        <v>101</v>
      </c>
      <c r="BH511" t="s">
        <v>101</v>
      </c>
      <c r="BI511" t="s">
        <v>101</v>
      </c>
      <c r="BJ511" t="s">
        <v>101</v>
      </c>
      <c r="BK511" t="s">
        <v>101</v>
      </c>
      <c r="BL511" t="s">
        <v>101</v>
      </c>
      <c r="BM511" t="s">
        <v>101</v>
      </c>
      <c r="BN511" t="s">
        <v>101</v>
      </c>
      <c r="BO511" t="s">
        <v>101</v>
      </c>
      <c r="BP511" t="s">
        <v>101</v>
      </c>
      <c r="BQ511" t="s">
        <v>101</v>
      </c>
      <c r="BR511" t="s">
        <v>101</v>
      </c>
      <c r="BS511" t="s">
        <v>1216</v>
      </c>
      <c r="BT511" t="s">
        <v>101</v>
      </c>
      <c r="BU511" t="s">
        <v>101</v>
      </c>
      <c r="BV511" t="s">
        <v>101</v>
      </c>
      <c r="BW511" t="s">
        <v>1216</v>
      </c>
      <c r="BX511" t="s">
        <v>101</v>
      </c>
      <c r="BY511" t="s">
        <v>101</v>
      </c>
      <c r="BZ511" t="s">
        <v>101</v>
      </c>
      <c r="CA511" t="s">
        <v>101</v>
      </c>
      <c r="CB511" t="s">
        <v>101</v>
      </c>
      <c r="CC511" t="s">
        <v>101</v>
      </c>
      <c r="CD511" t="s">
        <v>101</v>
      </c>
      <c r="CE511" t="s">
        <v>101</v>
      </c>
      <c r="CF511" t="s">
        <v>101</v>
      </c>
      <c r="CG511" t="s">
        <v>101</v>
      </c>
      <c r="CH511" t="s">
        <v>101</v>
      </c>
      <c r="CI511" t="s">
        <v>101</v>
      </c>
    </row>
    <row r="512" spans="1:87" x14ac:dyDescent="0.25">
      <c r="A512" s="2">
        <v>110071662000</v>
      </c>
      <c r="B512">
        <v>2024</v>
      </c>
      <c r="C512" t="s">
        <v>3063</v>
      </c>
      <c r="D512" t="s">
        <v>3064</v>
      </c>
      <c r="E512" t="s">
        <v>1378</v>
      </c>
      <c r="F512" t="s">
        <v>999</v>
      </c>
      <c r="G512">
        <v>89115</v>
      </c>
      <c r="H512">
        <v>36.217517000000001</v>
      </c>
      <c r="I512">
        <v>-115.094336</v>
      </c>
      <c r="J512" t="e">
        <v>#N/A</v>
      </c>
      <c r="K512" s="2">
        <v>110071662000</v>
      </c>
      <c r="L512" t="s">
        <v>93</v>
      </c>
      <c r="M512">
        <v>5541</v>
      </c>
      <c r="N512" t="s">
        <v>1727</v>
      </c>
      <c r="O512" t="e">
        <v>#N/A</v>
      </c>
      <c r="P512" t="e">
        <v>#N/A</v>
      </c>
      <c r="Q512" t="e">
        <v>#N/A</v>
      </c>
      <c r="R512">
        <v>250</v>
      </c>
      <c r="S512">
        <v>0.12343462500000001</v>
      </c>
      <c r="T512">
        <f t="shared" si="58"/>
        <v>4.9373850000000003E-4</v>
      </c>
      <c r="U512">
        <f t="shared" si="59"/>
        <v>5.8778392857142857E-3</v>
      </c>
      <c r="V512">
        <v>0</v>
      </c>
      <c r="W512" t="s">
        <v>95</v>
      </c>
      <c r="X512" t="s">
        <v>96</v>
      </c>
      <c r="Y512" t="s">
        <v>96</v>
      </c>
      <c r="Z512" t="s">
        <v>3065</v>
      </c>
      <c r="AA512" t="s">
        <v>1901</v>
      </c>
      <c r="AB512" s="2" t="e">
        <v>#N/A</v>
      </c>
      <c r="AC512" t="e">
        <v>#N/A</v>
      </c>
      <c r="AD512" t="s">
        <v>115</v>
      </c>
      <c r="AE512" t="s">
        <v>116</v>
      </c>
      <c r="AF512">
        <v>2021</v>
      </c>
      <c r="AG512" s="2">
        <v>110071662000</v>
      </c>
      <c r="AH512" s="2" t="s">
        <v>101</v>
      </c>
      <c r="AI512" t="s">
        <v>101</v>
      </c>
      <c r="AJ512" t="s">
        <v>101</v>
      </c>
      <c r="AK512" t="s">
        <v>101</v>
      </c>
      <c r="AL512" t="s">
        <v>101</v>
      </c>
      <c r="AM512" t="s">
        <v>101</v>
      </c>
      <c r="AN512" t="s">
        <v>101</v>
      </c>
      <c r="AO512" t="s">
        <v>101</v>
      </c>
      <c r="AP512" t="s">
        <v>101</v>
      </c>
      <c r="AQ512" t="s">
        <v>101</v>
      </c>
      <c r="AR512" t="s">
        <v>101</v>
      </c>
      <c r="AS512" t="s">
        <v>101</v>
      </c>
      <c r="AT512" t="s">
        <v>101</v>
      </c>
      <c r="AU512" t="s">
        <v>101</v>
      </c>
      <c r="AV512" t="s">
        <v>101</v>
      </c>
      <c r="AW512" t="s">
        <v>101</v>
      </c>
      <c r="AX512" t="s">
        <v>101</v>
      </c>
      <c r="AY512" t="s">
        <v>101</v>
      </c>
      <c r="AZ512" t="s">
        <v>101</v>
      </c>
      <c r="BA512" t="s">
        <v>101</v>
      </c>
      <c r="BB512" t="s">
        <v>101</v>
      </c>
      <c r="BC512" t="s">
        <v>101</v>
      </c>
      <c r="BD512" t="s">
        <v>101</v>
      </c>
      <c r="BE512" t="s">
        <v>101</v>
      </c>
      <c r="BF512" t="s">
        <v>101</v>
      </c>
      <c r="BG512" t="s">
        <v>101</v>
      </c>
      <c r="BH512" t="s">
        <v>101</v>
      </c>
      <c r="BI512" t="s">
        <v>101</v>
      </c>
      <c r="BJ512" t="s">
        <v>101</v>
      </c>
      <c r="BK512" t="s">
        <v>101</v>
      </c>
      <c r="BL512" t="s">
        <v>101</v>
      </c>
      <c r="BM512" t="s">
        <v>101</v>
      </c>
      <c r="BN512" t="s">
        <v>101</v>
      </c>
      <c r="BO512" t="s">
        <v>101</v>
      </c>
      <c r="BP512" t="s">
        <v>101</v>
      </c>
      <c r="BQ512" t="s">
        <v>101</v>
      </c>
      <c r="BR512" t="s">
        <v>101</v>
      </c>
      <c r="BS512" t="s">
        <v>1216</v>
      </c>
      <c r="BT512" t="s">
        <v>101</v>
      </c>
      <c r="BU512" t="s">
        <v>101</v>
      </c>
      <c r="BV512" t="s">
        <v>101</v>
      </c>
      <c r="BW512" t="s">
        <v>1216</v>
      </c>
      <c r="BX512" t="s">
        <v>101</v>
      </c>
      <c r="BY512" t="s">
        <v>101</v>
      </c>
      <c r="BZ512" t="s">
        <v>101</v>
      </c>
      <c r="CA512" t="s">
        <v>101</v>
      </c>
      <c r="CB512" t="s">
        <v>101</v>
      </c>
      <c r="CC512" t="s">
        <v>101</v>
      </c>
      <c r="CD512" t="s">
        <v>101</v>
      </c>
      <c r="CE512" t="s">
        <v>101</v>
      </c>
      <c r="CF512" t="s">
        <v>101</v>
      </c>
      <c r="CG512" t="s">
        <v>101</v>
      </c>
      <c r="CH512" t="s">
        <v>101</v>
      </c>
      <c r="CI512" t="s">
        <v>101</v>
      </c>
    </row>
    <row r="513" spans="1:87" x14ac:dyDescent="0.25">
      <c r="A513" s="2">
        <v>110071672105</v>
      </c>
      <c r="B513">
        <v>2024</v>
      </c>
      <c r="C513" t="s">
        <v>3066</v>
      </c>
      <c r="D513" t="s">
        <v>3067</v>
      </c>
      <c r="E513" t="s">
        <v>3068</v>
      </c>
      <c r="F513" t="s">
        <v>1247</v>
      </c>
      <c r="G513">
        <v>22191</v>
      </c>
      <c r="H513">
        <v>38.654493000000002</v>
      </c>
      <c r="I513">
        <v>-77.248682000000002</v>
      </c>
      <c r="J513" t="e">
        <v>#N/A</v>
      </c>
      <c r="K513" s="2">
        <v>110071672105</v>
      </c>
      <c r="L513" t="s">
        <v>93</v>
      </c>
      <c r="M513">
        <v>4225</v>
      </c>
      <c r="N513" t="s">
        <v>536</v>
      </c>
      <c r="O513" t="e">
        <v>#N/A</v>
      </c>
      <c r="P513" t="e">
        <v>#N/A</v>
      </c>
      <c r="Q513" t="e">
        <v>#N/A</v>
      </c>
      <c r="R513">
        <v>250</v>
      </c>
      <c r="S513">
        <v>1.20139E-4</v>
      </c>
      <c r="T513">
        <f t="shared" si="58"/>
        <v>4.8055599999999995E-7</v>
      </c>
      <c r="U513">
        <f t="shared" si="59"/>
        <v>5.720904761904762E-6</v>
      </c>
      <c r="V513">
        <v>0</v>
      </c>
      <c r="W513" t="s">
        <v>95</v>
      </c>
      <c r="X513" t="s">
        <v>96</v>
      </c>
      <c r="Y513" t="s">
        <v>96</v>
      </c>
      <c r="Z513" t="s">
        <v>3069</v>
      </c>
      <c r="AA513" t="s">
        <v>3070</v>
      </c>
      <c r="AB513" s="2" t="e">
        <v>#N/A</v>
      </c>
      <c r="AC513" t="e">
        <v>#N/A</v>
      </c>
      <c r="AD513" t="s">
        <v>115</v>
      </c>
      <c r="AE513" t="s">
        <v>116</v>
      </c>
      <c r="AF513">
        <v>2021</v>
      </c>
      <c r="AG513" s="2">
        <v>110071672105</v>
      </c>
      <c r="AH513" s="2" t="s">
        <v>101</v>
      </c>
      <c r="AI513" t="s">
        <v>101</v>
      </c>
      <c r="AJ513" t="s">
        <v>101</v>
      </c>
      <c r="AK513" t="s">
        <v>101</v>
      </c>
      <c r="AL513" t="s">
        <v>101</v>
      </c>
      <c r="AM513" t="s">
        <v>101</v>
      </c>
      <c r="AN513" t="s">
        <v>101</v>
      </c>
      <c r="AO513" t="s">
        <v>101</v>
      </c>
      <c r="AP513" t="s">
        <v>101</v>
      </c>
      <c r="AQ513" t="s">
        <v>101</v>
      </c>
      <c r="AR513" t="s">
        <v>101</v>
      </c>
      <c r="AS513" t="s">
        <v>101</v>
      </c>
      <c r="AT513" t="s">
        <v>101</v>
      </c>
      <c r="AU513" t="s">
        <v>101</v>
      </c>
      <c r="AV513" t="s">
        <v>101</v>
      </c>
      <c r="AW513" t="s">
        <v>101</v>
      </c>
      <c r="AX513" t="s">
        <v>101</v>
      </c>
      <c r="AY513" t="s">
        <v>101</v>
      </c>
      <c r="AZ513" t="s">
        <v>101</v>
      </c>
      <c r="BA513" t="s">
        <v>101</v>
      </c>
      <c r="BB513" t="s">
        <v>101</v>
      </c>
      <c r="BC513" t="s">
        <v>101</v>
      </c>
      <c r="BD513" t="s">
        <v>101</v>
      </c>
      <c r="BE513" t="s">
        <v>101</v>
      </c>
      <c r="BF513" t="s">
        <v>101</v>
      </c>
      <c r="BG513" t="s">
        <v>101</v>
      </c>
      <c r="BH513" t="s">
        <v>101</v>
      </c>
      <c r="BI513" t="s">
        <v>101</v>
      </c>
      <c r="BJ513" t="s">
        <v>101</v>
      </c>
      <c r="BK513" t="s">
        <v>101</v>
      </c>
      <c r="BL513" t="s">
        <v>101</v>
      </c>
      <c r="BM513" t="s">
        <v>101</v>
      </c>
      <c r="BN513" t="s">
        <v>101</v>
      </c>
      <c r="BO513" t="s">
        <v>101</v>
      </c>
      <c r="BP513" t="s">
        <v>101</v>
      </c>
      <c r="BQ513" t="s">
        <v>101</v>
      </c>
      <c r="BR513" t="s">
        <v>101</v>
      </c>
      <c r="BS513" t="s">
        <v>1216</v>
      </c>
      <c r="BT513" t="s">
        <v>101</v>
      </c>
      <c r="BU513" t="s">
        <v>101</v>
      </c>
      <c r="BV513" t="s">
        <v>101</v>
      </c>
      <c r="BW513" t="s">
        <v>1216</v>
      </c>
      <c r="BX513" t="s">
        <v>101</v>
      </c>
      <c r="BY513" t="s">
        <v>101</v>
      </c>
      <c r="BZ513" t="s">
        <v>101</v>
      </c>
      <c r="CA513" t="s">
        <v>101</v>
      </c>
      <c r="CB513" t="s">
        <v>101</v>
      </c>
      <c r="CC513" t="s">
        <v>101</v>
      </c>
      <c r="CD513" t="s">
        <v>101</v>
      </c>
      <c r="CE513" t="s">
        <v>101</v>
      </c>
      <c r="CF513" t="s">
        <v>101</v>
      </c>
      <c r="CG513" t="s">
        <v>101</v>
      </c>
      <c r="CH513" t="s">
        <v>101</v>
      </c>
      <c r="CI513" t="s">
        <v>101</v>
      </c>
    </row>
    <row r="514" spans="1:87" x14ac:dyDescent="0.25">
      <c r="A514" s="2">
        <v>110071710882</v>
      </c>
      <c r="B514">
        <v>2023</v>
      </c>
      <c r="C514" t="s">
        <v>3071</v>
      </c>
      <c r="D514" t="s">
        <v>3072</v>
      </c>
      <c r="E514" t="s">
        <v>3073</v>
      </c>
      <c r="F514" t="s">
        <v>397</v>
      </c>
      <c r="G514">
        <v>77627</v>
      </c>
      <c r="H514">
        <v>30.014958</v>
      </c>
      <c r="I514">
        <v>-94.029087000000004</v>
      </c>
      <c r="J514" t="e">
        <v>#N/A</v>
      </c>
      <c r="K514" s="2">
        <v>110071710882</v>
      </c>
      <c r="L514" t="s">
        <v>93</v>
      </c>
      <c r="M514">
        <v>2869</v>
      </c>
      <c r="N514" t="s">
        <v>124</v>
      </c>
      <c r="O514" t="e">
        <v>#N/A</v>
      </c>
      <c r="P514" t="e">
        <v>#N/A</v>
      </c>
      <c r="Q514" t="e">
        <v>#N/A</v>
      </c>
      <c r="R514">
        <v>250</v>
      </c>
      <c r="S514">
        <v>13.205952</v>
      </c>
      <c r="T514">
        <f t="shared" si="58"/>
        <v>5.2823808E-2</v>
      </c>
      <c r="U514">
        <f t="shared" si="59"/>
        <v>0.62885485714285716</v>
      </c>
      <c r="V514">
        <v>0</v>
      </c>
      <c r="W514" t="s">
        <v>95</v>
      </c>
      <c r="X514" t="s">
        <v>96</v>
      </c>
      <c r="Y514" t="s">
        <v>96</v>
      </c>
      <c r="Z514" t="s">
        <v>2181</v>
      </c>
      <c r="AA514" t="s">
        <v>2183</v>
      </c>
      <c r="AB514" s="2">
        <v>12040201000733</v>
      </c>
      <c r="AC514" t="e">
        <v>#N/A</v>
      </c>
      <c r="AD514" t="e">
        <v>#N/A</v>
      </c>
      <c r="AE514" t="s">
        <v>116</v>
      </c>
      <c r="AF514">
        <v>2021</v>
      </c>
      <c r="AG514" s="2">
        <v>110071710882</v>
      </c>
      <c r="AH514" s="2">
        <v>110071710882</v>
      </c>
      <c r="AL514">
        <v>2023</v>
      </c>
      <c r="AM514">
        <v>12040201000733</v>
      </c>
      <c r="AN514" t="s">
        <v>2183</v>
      </c>
      <c r="AO514" t="s">
        <v>101</v>
      </c>
      <c r="AP514">
        <v>9.99</v>
      </c>
      <c r="AQ514">
        <v>0.37226515151515099</v>
      </c>
      <c r="AR514" t="s">
        <v>102</v>
      </c>
      <c r="AS514">
        <v>9.99</v>
      </c>
      <c r="AT514">
        <v>15.4568277</v>
      </c>
      <c r="AU514" t="s">
        <v>101</v>
      </c>
      <c r="AV514" t="s">
        <v>101</v>
      </c>
      <c r="AW514" t="s">
        <v>101</v>
      </c>
      <c r="AX514" t="s">
        <v>101</v>
      </c>
      <c r="AY514" t="s">
        <v>101</v>
      </c>
      <c r="AZ514" t="s">
        <v>101</v>
      </c>
      <c r="BA514" t="s">
        <v>101</v>
      </c>
      <c r="BB514" t="s">
        <v>101</v>
      </c>
      <c r="BC514" t="s">
        <v>101</v>
      </c>
      <c r="BD514" t="s">
        <v>101</v>
      </c>
      <c r="BE514" t="s">
        <v>101</v>
      </c>
      <c r="BF514" t="s">
        <v>101</v>
      </c>
      <c r="BG514" t="s">
        <v>101</v>
      </c>
      <c r="BH514" t="s">
        <v>101</v>
      </c>
      <c r="BI514" t="s">
        <v>101</v>
      </c>
      <c r="BJ514" t="s">
        <v>101</v>
      </c>
      <c r="BK514" t="s">
        <v>101</v>
      </c>
      <c r="BL514" t="s">
        <v>101</v>
      </c>
      <c r="BM514" t="s">
        <v>101</v>
      </c>
      <c r="BN514" t="s">
        <v>101</v>
      </c>
      <c r="BO514" t="s">
        <v>101</v>
      </c>
      <c r="BP514" t="s">
        <v>101</v>
      </c>
      <c r="BQ514" t="s">
        <v>101</v>
      </c>
      <c r="BR514" t="s">
        <v>101</v>
      </c>
      <c r="BS514" t="s">
        <v>374</v>
      </c>
      <c r="BT514" t="s">
        <v>101</v>
      </c>
      <c r="BU514" t="s">
        <v>374</v>
      </c>
      <c r="BV514" t="s">
        <v>101</v>
      </c>
      <c r="BW514" t="s">
        <v>374</v>
      </c>
      <c r="BX514" t="s">
        <v>101</v>
      </c>
      <c r="BY514" t="s">
        <v>101</v>
      </c>
      <c r="BZ514" t="s">
        <v>101</v>
      </c>
      <c r="CA514" t="s">
        <v>101</v>
      </c>
      <c r="CB514" t="s">
        <v>101</v>
      </c>
      <c r="CC514" t="s">
        <v>101</v>
      </c>
      <c r="CD514" t="s">
        <v>101</v>
      </c>
      <c r="CE514" t="s">
        <v>101</v>
      </c>
      <c r="CF514" t="s">
        <v>101</v>
      </c>
      <c r="CG514" t="s">
        <v>101</v>
      </c>
      <c r="CH514" t="s">
        <v>101</v>
      </c>
      <c r="CI514" t="s">
        <v>101</v>
      </c>
    </row>
    <row r="515" spans="1:87" x14ac:dyDescent="0.25">
      <c r="A515" s="2">
        <v>110071725441</v>
      </c>
      <c r="B515">
        <v>2024</v>
      </c>
      <c r="C515" t="s">
        <v>3074</v>
      </c>
      <c r="D515" t="s">
        <v>3075</v>
      </c>
      <c r="E515" t="s">
        <v>2917</v>
      </c>
      <c r="F515" t="s">
        <v>1247</v>
      </c>
      <c r="G515">
        <v>221822205</v>
      </c>
      <c r="H515">
        <v>38.926856000000001</v>
      </c>
      <c r="I515">
        <v>-77.245693000000003</v>
      </c>
      <c r="J515" t="e">
        <v>#N/A</v>
      </c>
      <c r="K515" s="2">
        <v>110071725441</v>
      </c>
      <c r="L515" t="s">
        <v>93</v>
      </c>
      <c r="M515">
        <v>1794</v>
      </c>
      <c r="N515" t="s">
        <v>1391</v>
      </c>
      <c r="O515" t="e">
        <v>#N/A</v>
      </c>
      <c r="P515" t="e">
        <v>#N/A</v>
      </c>
      <c r="Q515" t="e">
        <v>#N/A</v>
      </c>
      <c r="R515">
        <v>250</v>
      </c>
      <c r="S515">
        <v>5.4235822000000003E-2</v>
      </c>
      <c r="T515">
        <f t="shared" ref="T515:T516" si="66">S515/R515</f>
        <v>2.16943288E-4</v>
      </c>
      <c r="U515">
        <f t="shared" ref="U515:U516" si="67">S515/21</f>
        <v>2.5826581904761906E-3</v>
      </c>
      <c r="V515">
        <v>0</v>
      </c>
      <c r="W515" t="s">
        <v>95</v>
      </c>
      <c r="X515" t="s">
        <v>96</v>
      </c>
      <c r="Y515" t="s">
        <v>96</v>
      </c>
      <c r="Z515" t="s">
        <v>3076</v>
      </c>
      <c r="AA515" t="s">
        <v>2919</v>
      </c>
      <c r="AB515" s="2" t="e">
        <v>#N/A</v>
      </c>
      <c r="AC515" t="e">
        <v>#N/A</v>
      </c>
      <c r="AD515" t="s">
        <v>115</v>
      </c>
      <c r="AE515" t="s">
        <v>116</v>
      </c>
      <c r="AF515">
        <v>2021</v>
      </c>
      <c r="AG515" s="2">
        <v>110071725441</v>
      </c>
      <c r="AH515" s="2" t="s">
        <v>101</v>
      </c>
      <c r="AI515" t="s">
        <v>101</v>
      </c>
      <c r="AJ515" t="s">
        <v>101</v>
      </c>
      <c r="AK515" t="s">
        <v>101</v>
      </c>
      <c r="AL515" t="s">
        <v>101</v>
      </c>
      <c r="AM515" t="s">
        <v>101</v>
      </c>
      <c r="AN515" t="s">
        <v>101</v>
      </c>
      <c r="AO515" t="s">
        <v>101</v>
      </c>
      <c r="AP515" t="s">
        <v>101</v>
      </c>
      <c r="AQ515" t="s">
        <v>101</v>
      </c>
      <c r="AR515" t="s">
        <v>101</v>
      </c>
      <c r="AS515" t="s">
        <v>101</v>
      </c>
      <c r="AT515" t="s">
        <v>101</v>
      </c>
      <c r="AU515" t="s">
        <v>101</v>
      </c>
      <c r="AV515" t="s">
        <v>101</v>
      </c>
      <c r="AW515" t="s">
        <v>101</v>
      </c>
      <c r="AX515" t="s">
        <v>101</v>
      </c>
      <c r="AY515" t="s">
        <v>101</v>
      </c>
      <c r="AZ515" t="s">
        <v>101</v>
      </c>
      <c r="BA515" t="s">
        <v>101</v>
      </c>
      <c r="BB515" t="s">
        <v>101</v>
      </c>
      <c r="BC515" t="s">
        <v>101</v>
      </c>
      <c r="BD515" t="s">
        <v>101</v>
      </c>
      <c r="BE515" t="s">
        <v>101</v>
      </c>
      <c r="BF515" t="s">
        <v>101</v>
      </c>
      <c r="BG515" t="s">
        <v>101</v>
      </c>
      <c r="BH515" t="s">
        <v>101</v>
      </c>
      <c r="BI515" t="s">
        <v>101</v>
      </c>
      <c r="BJ515" t="s">
        <v>101</v>
      </c>
      <c r="BK515" t="s">
        <v>101</v>
      </c>
      <c r="BL515" t="s">
        <v>101</v>
      </c>
      <c r="BM515" t="s">
        <v>101</v>
      </c>
      <c r="BN515" t="s">
        <v>101</v>
      </c>
      <c r="BO515" t="s">
        <v>101</v>
      </c>
      <c r="BP515" t="s">
        <v>101</v>
      </c>
      <c r="BQ515" t="s">
        <v>101</v>
      </c>
      <c r="BR515" t="s">
        <v>101</v>
      </c>
      <c r="BS515" t="s">
        <v>1216</v>
      </c>
      <c r="BT515" t="s">
        <v>101</v>
      </c>
      <c r="BU515" t="s">
        <v>101</v>
      </c>
      <c r="BV515" t="s">
        <v>101</v>
      </c>
      <c r="BW515" t="s">
        <v>1216</v>
      </c>
      <c r="BX515" t="s">
        <v>101</v>
      </c>
      <c r="BY515" t="s">
        <v>101</v>
      </c>
      <c r="BZ515" t="s">
        <v>101</v>
      </c>
      <c r="CA515" t="s">
        <v>101</v>
      </c>
      <c r="CB515" t="s">
        <v>101</v>
      </c>
      <c r="CC515" t="s">
        <v>101</v>
      </c>
      <c r="CD515" t="s">
        <v>101</v>
      </c>
      <c r="CE515" t="s">
        <v>101</v>
      </c>
      <c r="CF515" t="s">
        <v>101</v>
      </c>
      <c r="CG515" t="s">
        <v>101</v>
      </c>
      <c r="CH515" t="s">
        <v>101</v>
      </c>
      <c r="CI515" t="s">
        <v>101</v>
      </c>
    </row>
    <row r="516" spans="1:87" x14ac:dyDescent="0.25">
      <c r="A516" s="2">
        <v>110071816702</v>
      </c>
      <c r="B516">
        <v>2024</v>
      </c>
      <c r="C516" t="s">
        <v>3077</v>
      </c>
      <c r="D516" t="s">
        <v>3078</v>
      </c>
      <c r="E516" t="s">
        <v>1390</v>
      </c>
      <c r="F516" t="s">
        <v>1247</v>
      </c>
      <c r="G516">
        <v>22304</v>
      </c>
      <c r="H516">
        <v>38.816679000000001</v>
      </c>
      <c r="I516">
        <v>-77.132997000000003</v>
      </c>
      <c r="J516" t="e">
        <v>#N/A</v>
      </c>
      <c r="K516" s="2">
        <v>110071816702</v>
      </c>
      <c r="L516" t="s">
        <v>93</v>
      </c>
      <c r="M516">
        <v>1794</v>
      </c>
      <c r="N516" t="s">
        <v>1391</v>
      </c>
      <c r="O516" t="e">
        <v>#N/A</v>
      </c>
      <c r="P516" t="e">
        <v>#N/A</v>
      </c>
      <c r="Q516" t="e">
        <v>#N/A</v>
      </c>
      <c r="R516">
        <v>250</v>
      </c>
      <c r="S516">
        <v>1.2118056E-2</v>
      </c>
      <c r="T516">
        <f t="shared" si="66"/>
        <v>4.8472223999999999E-5</v>
      </c>
      <c r="U516">
        <f t="shared" si="67"/>
        <v>5.7705028571428574E-4</v>
      </c>
      <c r="V516">
        <v>0</v>
      </c>
      <c r="W516" t="s">
        <v>95</v>
      </c>
      <c r="X516" t="s">
        <v>96</v>
      </c>
      <c r="Y516" t="s">
        <v>96</v>
      </c>
      <c r="Z516" t="s">
        <v>3079</v>
      </c>
      <c r="AA516" t="s">
        <v>1393</v>
      </c>
      <c r="AB516" s="2" t="e">
        <v>#N/A</v>
      </c>
      <c r="AC516" t="e">
        <v>#N/A</v>
      </c>
      <c r="AD516" t="s">
        <v>115</v>
      </c>
      <c r="AE516" t="s">
        <v>116</v>
      </c>
      <c r="AF516">
        <v>2021</v>
      </c>
      <c r="AG516" s="2">
        <v>110071816702</v>
      </c>
      <c r="AH516" s="2" t="s">
        <v>101</v>
      </c>
      <c r="AI516" t="s">
        <v>101</v>
      </c>
      <c r="AJ516" t="s">
        <v>101</v>
      </c>
      <c r="AK516" t="s">
        <v>101</v>
      </c>
      <c r="AL516" t="s">
        <v>101</v>
      </c>
      <c r="AM516" t="s">
        <v>101</v>
      </c>
      <c r="AN516" t="s">
        <v>101</v>
      </c>
      <c r="AO516" t="s">
        <v>101</v>
      </c>
      <c r="AP516" t="s">
        <v>101</v>
      </c>
      <c r="AQ516" t="s">
        <v>101</v>
      </c>
      <c r="AR516" t="s">
        <v>101</v>
      </c>
      <c r="AS516" t="s">
        <v>101</v>
      </c>
      <c r="AT516" t="s">
        <v>101</v>
      </c>
      <c r="AU516" t="s">
        <v>101</v>
      </c>
      <c r="AV516" t="s">
        <v>101</v>
      </c>
      <c r="AW516" t="s">
        <v>101</v>
      </c>
      <c r="AX516" t="s">
        <v>101</v>
      </c>
      <c r="AY516" t="s">
        <v>101</v>
      </c>
      <c r="AZ516" t="s">
        <v>101</v>
      </c>
      <c r="BA516" t="s">
        <v>101</v>
      </c>
      <c r="BB516" t="s">
        <v>101</v>
      </c>
      <c r="BC516" t="s">
        <v>101</v>
      </c>
      <c r="BD516" t="s">
        <v>101</v>
      </c>
      <c r="BE516" t="s">
        <v>101</v>
      </c>
      <c r="BF516" t="s">
        <v>101</v>
      </c>
      <c r="BG516" t="s">
        <v>101</v>
      </c>
      <c r="BH516" t="s">
        <v>101</v>
      </c>
      <c r="BI516" t="s">
        <v>101</v>
      </c>
      <c r="BJ516" t="s">
        <v>101</v>
      </c>
      <c r="BK516" t="s">
        <v>101</v>
      </c>
      <c r="BL516" t="s">
        <v>101</v>
      </c>
      <c r="BM516" t="s">
        <v>101</v>
      </c>
      <c r="BN516" t="s">
        <v>101</v>
      </c>
      <c r="BO516" t="s">
        <v>101</v>
      </c>
      <c r="BP516" t="s">
        <v>101</v>
      </c>
      <c r="BQ516" t="s">
        <v>101</v>
      </c>
      <c r="BR516" t="s">
        <v>101</v>
      </c>
      <c r="BS516" t="s">
        <v>1216</v>
      </c>
      <c r="BT516" t="s">
        <v>101</v>
      </c>
      <c r="BU516" t="s">
        <v>101</v>
      </c>
      <c r="BV516" t="s">
        <v>101</v>
      </c>
      <c r="BW516" t="s">
        <v>1216</v>
      </c>
      <c r="BX516" t="s">
        <v>101</v>
      </c>
      <c r="BY516" t="s">
        <v>101</v>
      </c>
      <c r="BZ516" t="s">
        <v>101</v>
      </c>
      <c r="CA516" t="s">
        <v>101</v>
      </c>
      <c r="CB516" t="s">
        <v>101</v>
      </c>
      <c r="CC516" t="s">
        <v>101</v>
      </c>
      <c r="CD516" t="s">
        <v>101</v>
      </c>
      <c r="CE516" t="s">
        <v>101</v>
      </c>
      <c r="CF516" t="s">
        <v>101</v>
      </c>
      <c r="CG516" t="s">
        <v>101</v>
      </c>
      <c r="CH516" t="s">
        <v>101</v>
      </c>
      <c r="CI516" t="s">
        <v>101</v>
      </c>
    </row>
  </sheetData>
  <sheetProtection sheet="1" objects="1" scenarios="1" formatCells="0" formatColumns="0" formatRows="0"/>
  <autoFilter ref="A2:BW516" xr:uid="{20BEB95A-4FAE-42E0-84C8-CECB20D619E2}"/>
  <mergeCells count="5">
    <mergeCell ref="BQ1:BW1"/>
    <mergeCell ref="BX1:BZ1"/>
    <mergeCell ref="CA1:CC1"/>
    <mergeCell ref="CD1:CE1"/>
    <mergeCell ref="CF1:C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9287-E6FA-49B1-A6CA-E711C03204BD}">
  <dimension ref="A1:CP19"/>
  <sheetViews>
    <sheetView zoomScale="142" zoomScaleNormal="142" workbookViewId="0">
      <pane ySplit="1" topLeftCell="A2" activePane="bottomLeft" state="frozen"/>
      <selection activeCell="K1" sqref="K1"/>
      <selection pane="bottomLeft" activeCell="C9" sqref="C9"/>
    </sheetView>
  </sheetViews>
  <sheetFormatPr defaultRowHeight="15" x14ac:dyDescent="0.25"/>
  <cols>
    <col min="1" max="1" width="16.85546875" customWidth="1"/>
    <col min="2" max="2" width="11.140625" customWidth="1"/>
    <col min="3" max="3" width="16.5703125" customWidth="1"/>
    <col min="4" max="4" width="16" customWidth="1"/>
    <col min="5" max="5" width="12.5703125" customWidth="1"/>
    <col min="6" max="6" width="10.42578125" customWidth="1"/>
    <col min="7" max="7" width="11.140625" customWidth="1"/>
    <col min="8" max="8" width="12" customWidth="1"/>
    <col min="9" max="9" width="13" customWidth="1"/>
    <col min="10" max="10" width="10.85546875" customWidth="1"/>
    <col min="11" max="11" width="17.7109375" customWidth="1"/>
    <col min="14" max="14" width="11.5703125" customWidth="1"/>
    <col min="15" max="15" width="13.42578125" customWidth="1"/>
    <col min="16" max="16" width="21.28515625" customWidth="1"/>
    <col min="17" max="17" width="18.85546875" customWidth="1"/>
    <col min="22" max="22" width="13.42578125" customWidth="1"/>
    <col min="23" max="23" width="13.5703125" customWidth="1"/>
    <col min="24" max="24" width="17.140625" customWidth="1"/>
    <col min="29" max="29" width="14.5703125" customWidth="1"/>
    <col min="30" max="30" width="15.140625" customWidth="1"/>
    <col min="72" max="72" width="10.42578125" customWidth="1"/>
    <col min="73" max="73" width="10.5703125" customWidth="1"/>
    <col min="74" max="74" width="11.28515625" customWidth="1"/>
    <col min="75" max="75" width="10.5703125" customWidth="1"/>
    <col min="76" max="76" width="10.140625" customWidth="1"/>
    <col min="77" max="79" width="10.5703125" customWidth="1"/>
    <col min="80" max="80" width="10.85546875" customWidth="1"/>
    <col min="81" max="81" width="11" customWidth="1"/>
    <col min="82" max="82" width="10.5703125" customWidth="1"/>
    <col min="83" max="83" width="10.140625" customWidth="1"/>
    <col min="88" max="88" width="12.42578125" customWidth="1"/>
    <col min="89" max="89" width="13.85546875" customWidth="1"/>
    <col min="90" max="90" width="12.28515625" customWidth="1"/>
    <col min="91" max="91" width="9.140625" bestFit="1" customWidth="1"/>
    <col min="94" max="94" width="16.140625" customWidth="1"/>
  </cols>
  <sheetData>
    <row r="1" spans="1:90" ht="30" customHeight="1" x14ac:dyDescent="0.25">
      <c r="BM1" s="41" t="s">
        <v>0</v>
      </c>
      <c r="BN1" s="41"/>
      <c r="BO1" s="41"/>
      <c r="BP1" s="41"/>
      <c r="BQ1" s="41"/>
      <c r="BR1" s="41"/>
      <c r="BS1" s="41"/>
      <c r="BT1" s="42" t="s">
        <v>1</v>
      </c>
      <c r="BU1" s="42"/>
      <c r="BV1" s="42"/>
      <c r="BW1" s="43" t="s">
        <v>2</v>
      </c>
      <c r="BX1" s="43"/>
      <c r="BY1" s="43"/>
      <c r="BZ1" s="44" t="s">
        <v>3</v>
      </c>
      <c r="CA1" s="44"/>
      <c r="CB1" s="44" t="s">
        <v>4</v>
      </c>
      <c r="CC1" s="44"/>
      <c r="CD1" s="13">
        <v>6375</v>
      </c>
      <c r="CE1">
        <v>480</v>
      </c>
    </row>
    <row r="2" spans="1:90" ht="14.1" customHeight="1" thickBot="1" x14ac:dyDescent="0.3">
      <c r="A2" s="6" t="s">
        <v>5</v>
      </c>
      <c r="B2" s="6" t="s">
        <v>6</v>
      </c>
      <c r="C2" s="6" t="s">
        <v>7</v>
      </c>
      <c r="D2" s="6" t="s">
        <v>8</v>
      </c>
      <c r="E2" s="6" t="s">
        <v>9</v>
      </c>
      <c r="F2" s="6" t="s">
        <v>10</v>
      </c>
      <c r="G2" s="6" t="s">
        <v>11</v>
      </c>
      <c r="H2" s="6" t="s">
        <v>12</v>
      </c>
      <c r="I2" s="6" t="s">
        <v>13</v>
      </c>
      <c r="J2" s="6" t="s">
        <v>14</v>
      </c>
      <c r="K2" s="5" t="s">
        <v>16</v>
      </c>
      <c r="L2" s="6" t="s">
        <v>17</v>
      </c>
      <c r="M2" s="6" t="s">
        <v>18</v>
      </c>
      <c r="N2" s="5" t="s">
        <v>22</v>
      </c>
      <c r="O2" s="5" t="s">
        <v>23</v>
      </c>
      <c r="P2" s="5" t="s">
        <v>24</v>
      </c>
      <c r="Q2" s="5" t="s">
        <v>25</v>
      </c>
      <c r="R2" s="6" t="s">
        <v>26</v>
      </c>
      <c r="S2" s="6" t="s">
        <v>27</v>
      </c>
      <c r="T2" s="6" t="s">
        <v>28</v>
      </c>
      <c r="U2" s="6" t="s">
        <v>29</v>
      </c>
      <c r="V2" s="6" t="s">
        <v>30</v>
      </c>
      <c r="W2" s="6" t="s">
        <v>31</v>
      </c>
      <c r="X2" s="6" t="s">
        <v>32</v>
      </c>
      <c r="Y2" s="6" t="s">
        <v>33</v>
      </c>
      <c r="Z2" s="6" t="s">
        <v>34</v>
      </c>
      <c r="AA2" s="6" t="s">
        <v>35</v>
      </c>
      <c r="AB2" s="6" t="s">
        <v>36</v>
      </c>
      <c r="AC2" s="6" t="s">
        <v>37</v>
      </c>
      <c r="AD2" s="6" t="s">
        <v>38</v>
      </c>
      <c r="AE2" s="6" t="s">
        <v>39</v>
      </c>
      <c r="AF2" s="6" t="s">
        <v>40</v>
      </c>
      <c r="AG2" s="6" t="s">
        <v>41</v>
      </c>
      <c r="AH2" s="6" t="s">
        <v>42</v>
      </c>
      <c r="AI2" s="6" t="s">
        <v>43</v>
      </c>
      <c r="AJ2" s="6" t="s">
        <v>44</v>
      </c>
      <c r="AK2" s="6" t="s">
        <v>45</v>
      </c>
      <c r="AL2" s="6" t="s">
        <v>46</v>
      </c>
      <c r="AM2" s="6" t="s">
        <v>47</v>
      </c>
      <c r="AN2" s="6" t="s">
        <v>48</v>
      </c>
      <c r="AO2" s="6" t="s">
        <v>49</v>
      </c>
      <c r="AP2" s="6" t="s">
        <v>50</v>
      </c>
      <c r="AQ2" s="6" t="s">
        <v>51</v>
      </c>
      <c r="AR2" s="6" t="s">
        <v>52</v>
      </c>
      <c r="AS2" s="6" t="s">
        <v>53</v>
      </c>
      <c r="AT2" s="6" t="s">
        <v>54</v>
      </c>
      <c r="AU2" s="6" t="s">
        <v>55</v>
      </c>
      <c r="AV2" s="6" t="s">
        <v>56</v>
      </c>
      <c r="AW2" s="6" t="s">
        <v>57</v>
      </c>
      <c r="AX2" s="6" t="s">
        <v>58</v>
      </c>
      <c r="AY2" s="6" t="s">
        <v>59</v>
      </c>
      <c r="AZ2" s="6" t="s">
        <v>60</v>
      </c>
      <c r="BA2" s="6" t="s">
        <v>61</v>
      </c>
      <c r="BB2" s="6" t="s">
        <v>62</v>
      </c>
      <c r="BC2" s="6" t="s">
        <v>63</v>
      </c>
      <c r="BD2" s="6" t="s">
        <v>64</v>
      </c>
      <c r="BE2" s="6" t="s">
        <v>65</v>
      </c>
      <c r="BF2" s="6" t="s">
        <v>66</v>
      </c>
      <c r="BG2" s="6" t="s">
        <v>67</v>
      </c>
      <c r="BH2" s="6" t="s">
        <v>68</v>
      </c>
      <c r="BI2" s="6" t="s">
        <v>69</v>
      </c>
      <c r="BJ2" s="6" t="s">
        <v>70</v>
      </c>
      <c r="BK2" s="6" t="s">
        <v>71</v>
      </c>
      <c r="BL2" s="6" t="s">
        <v>72</v>
      </c>
      <c r="BM2" s="6" t="s">
        <v>73</v>
      </c>
      <c r="BN2" s="6" t="s">
        <v>74</v>
      </c>
      <c r="BO2" s="6" t="s">
        <v>75</v>
      </c>
      <c r="BP2" s="6" t="s">
        <v>76</v>
      </c>
      <c r="BQ2" s="6" t="s">
        <v>77</v>
      </c>
      <c r="BR2" s="6" t="s">
        <v>78</v>
      </c>
      <c r="BS2" s="6" t="s">
        <v>79</v>
      </c>
      <c r="BT2" s="5" t="s">
        <v>80</v>
      </c>
      <c r="BU2" s="5" t="s">
        <v>81</v>
      </c>
      <c r="BV2" s="5" t="s">
        <v>82</v>
      </c>
      <c r="BW2" s="5" t="s">
        <v>80</v>
      </c>
      <c r="BX2" s="5" t="s">
        <v>81</v>
      </c>
      <c r="BY2" s="5" t="s">
        <v>82</v>
      </c>
      <c r="BZ2" s="5" t="s">
        <v>83</v>
      </c>
      <c r="CA2" s="5" t="s">
        <v>84</v>
      </c>
      <c r="CB2" s="5" t="s">
        <v>83</v>
      </c>
      <c r="CC2" s="5" t="s">
        <v>84</v>
      </c>
      <c r="CD2" s="5" t="s">
        <v>85</v>
      </c>
      <c r="CE2" s="5" t="s">
        <v>86</v>
      </c>
    </row>
    <row r="3" spans="1:90" s="20" customFormat="1" ht="14.1" customHeight="1" x14ac:dyDescent="0.25">
      <c r="A3" s="21">
        <v>110000494894</v>
      </c>
      <c r="B3" s="20">
        <v>2021</v>
      </c>
      <c r="C3" s="20" t="s">
        <v>509</v>
      </c>
      <c r="D3" s="20" t="s">
        <v>510</v>
      </c>
      <c r="E3" s="20" t="s">
        <v>511</v>
      </c>
      <c r="F3" s="20" t="s">
        <v>350</v>
      </c>
      <c r="G3" s="20">
        <v>70669</v>
      </c>
      <c r="H3" s="20">
        <v>30.223500000000001</v>
      </c>
      <c r="I3" s="20">
        <v>-93.286900000000003</v>
      </c>
      <c r="J3" s="20" t="s">
        <v>512</v>
      </c>
      <c r="K3" s="22" t="s">
        <v>230</v>
      </c>
      <c r="L3" s="20">
        <v>2869</v>
      </c>
      <c r="M3" s="20" t="s">
        <v>124</v>
      </c>
      <c r="N3" s="20">
        <v>350</v>
      </c>
      <c r="O3" s="20">
        <v>8358.1712920000009</v>
      </c>
      <c r="P3" s="20">
        <f t="shared" ref="P3:P4" si="0">O3/N3</f>
        <v>23.88048940571429</v>
      </c>
      <c r="Q3" s="20">
        <f t="shared" ref="Q3:Q4" si="1">O3/21</f>
        <v>398.00815676190479</v>
      </c>
      <c r="R3" s="20">
        <v>0.49858280399999999</v>
      </c>
      <c r="S3" s="20">
        <v>1053.55475</v>
      </c>
      <c r="T3" s="20">
        <v>61</v>
      </c>
      <c r="U3" s="23" t="s">
        <v>513</v>
      </c>
      <c r="V3" s="20" t="s">
        <v>514</v>
      </c>
      <c r="W3" s="20" t="s">
        <v>515</v>
      </c>
      <c r="X3" s="21">
        <v>8080206001241</v>
      </c>
      <c r="Y3" s="20" t="s">
        <v>516</v>
      </c>
      <c r="Z3" s="20" t="e">
        <v>#N/A</v>
      </c>
      <c r="AA3" s="20" t="e">
        <v>#N/A</v>
      </c>
      <c r="AB3" s="20">
        <v>2015</v>
      </c>
      <c r="AC3" s="21">
        <v>110000494894</v>
      </c>
      <c r="AD3" s="21">
        <v>110000494894</v>
      </c>
      <c r="AE3" s="20" t="s">
        <v>517</v>
      </c>
      <c r="AF3" s="20" t="s">
        <v>518</v>
      </c>
      <c r="AG3" s="20" t="s">
        <v>519</v>
      </c>
      <c r="AH3" s="20">
        <v>2023</v>
      </c>
      <c r="AI3" s="23" t="s">
        <v>520</v>
      </c>
      <c r="AJ3" s="20" t="s">
        <v>515</v>
      </c>
      <c r="AK3" s="20" t="s">
        <v>101</v>
      </c>
      <c r="AL3" s="20">
        <v>231.553</v>
      </c>
      <c r="AM3" s="20">
        <v>21.474733333333301</v>
      </c>
      <c r="AN3" s="20" t="s">
        <v>102</v>
      </c>
      <c r="AO3" s="20">
        <v>231.553</v>
      </c>
      <c r="AP3" s="20">
        <v>358.26574819000001</v>
      </c>
      <c r="AQ3" s="20">
        <v>3710376</v>
      </c>
      <c r="AR3" s="20" t="s">
        <v>101</v>
      </c>
      <c r="AS3" s="20">
        <v>1</v>
      </c>
      <c r="AT3" s="20">
        <v>11.946999999999999</v>
      </c>
      <c r="AU3" s="20">
        <v>21.873999999999999</v>
      </c>
      <c r="AV3" s="20">
        <v>18.379000000000001</v>
      </c>
      <c r="AW3" s="20">
        <v>14.122</v>
      </c>
      <c r="AX3" s="20">
        <v>11.906000000000001</v>
      </c>
      <c r="AY3" s="20">
        <v>11.329000000000001</v>
      </c>
      <c r="AZ3" s="20">
        <v>8.3970000000000002</v>
      </c>
      <c r="BA3" s="20">
        <v>3.5259999999999998</v>
      </c>
      <c r="BB3" s="20">
        <v>2.9</v>
      </c>
      <c r="BC3" s="20">
        <v>5.0949999999999998</v>
      </c>
      <c r="BD3" s="20">
        <v>14.387</v>
      </c>
      <c r="BE3" s="20">
        <v>31.71</v>
      </c>
      <c r="BF3" s="20">
        <v>18.297999999999998</v>
      </c>
      <c r="BG3" s="20" t="s">
        <v>62</v>
      </c>
      <c r="BH3" s="20">
        <v>2.9</v>
      </c>
      <c r="BI3" s="20">
        <v>7.0904645476772599</v>
      </c>
      <c r="BJ3" s="20">
        <v>4.0477291899961401</v>
      </c>
      <c r="BK3" s="20">
        <v>29.210268948655301</v>
      </c>
      <c r="BL3" s="20">
        <v>12.4645454926327</v>
      </c>
      <c r="BM3" s="20">
        <v>875.95537454767702</v>
      </c>
      <c r="BN3" s="20">
        <v>875.95537454767702</v>
      </c>
      <c r="BO3" s="20" t="s">
        <v>176</v>
      </c>
      <c r="BP3" s="20">
        <v>875.95537454767702</v>
      </c>
      <c r="BQ3" s="20" t="s">
        <v>176</v>
      </c>
      <c r="BR3" s="20">
        <v>875.95537454767702</v>
      </c>
      <c r="BS3" s="20" t="s">
        <v>176</v>
      </c>
      <c r="BT3" s="24">
        <f>($P3*'Conversion Factors'!$B$3)/($BR3*'Conversion Factors'!$B$4)</f>
        <v>27.262221455111934</v>
      </c>
      <c r="BU3" s="24">
        <f>($P3*'Conversion Factors'!$B$3)/($BN3*'Conversion Factors'!$B$4)</f>
        <v>27.262221455111934</v>
      </c>
      <c r="BV3" s="24">
        <f>($P3*'Conversion Factors'!$B$3)/($BP3*'Conversion Factors'!$B$4)</f>
        <v>27.262221455111934</v>
      </c>
      <c r="BW3" s="24">
        <f>($Q3*'Conversion Factors'!$B$3)/($BR3*'Conversion Factors'!$B$4)</f>
        <v>454.3703575851988</v>
      </c>
      <c r="BX3" s="24">
        <f>($Q3*'Conversion Factors'!$B$3)/($BN3*'Conversion Factors'!$B$4)</f>
        <v>454.3703575851988</v>
      </c>
      <c r="BY3" s="24">
        <f>($Q3*'Conversion Factors'!$B$3)/($BP3*'Conversion Factors'!$B$4)</f>
        <v>454.3703575851988</v>
      </c>
      <c r="BZ3" s="20" t="str">
        <f t="shared" ref="BZ3:BZ4" si="2">IF($BT3&gt;$CD$1,"YES","NO")</f>
        <v>NO</v>
      </c>
      <c r="CA3" s="20" t="str">
        <f t="shared" ref="CA3:CA4" si="3">IF($BT3&gt;$CE$1,"YES","NO")</f>
        <v>NO</v>
      </c>
      <c r="CB3" s="20" t="str">
        <f t="shared" ref="CB3:CB4" si="4">IF($BW3&gt;$CD$1,"YES","NO")</f>
        <v>NO</v>
      </c>
      <c r="CC3" s="20" t="str">
        <f t="shared" ref="CC3:CC4" si="5">IF($BW3&gt;$CE$1,"YES","NO")</f>
        <v>NO</v>
      </c>
      <c r="CD3" s="24">
        <f t="shared" ref="CD3:CD4" si="6">$BW3/$CE$1</f>
        <v>0.94660491163583083</v>
      </c>
      <c r="CE3" s="20" t="str">
        <f t="shared" ref="CE3:CE4" si="7">IF($CD3&gt;1,"YES","NO")</f>
        <v>NO</v>
      </c>
      <c r="CF3" s="20" t="s">
        <v>3080</v>
      </c>
    </row>
    <row r="4" spans="1:90" s="20" customFormat="1" x14ac:dyDescent="0.25">
      <c r="A4" s="21">
        <v>110043782788</v>
      </c>
      <c r="B4" s="20">
        <v>2016</v>
      </c>
      <c r="C4" s="20" t="s">
        <v>2420</v>
      </c>
      <c r="D4" s="20" t="s">
        <v>2421</v>
      </c>
      <c r="E4" s="20" t="s">
        <v>877</v>
      </c>
      <c r="F4" s="20" t="s">
        <v>397</v>
      </c>
      <c r="G4" s="20">
        <v>77536</v>
      </c>
      <c r="H4" s="20">
        <v>29.726130000000001</v>
      </c>
      <c r="I4" s="20">
        <v>-95.108019999999996</v>
      </c>
      <c r="J4" s="20" t="s">
        <v>2422</v>
      </c>
      <c r="K4" s="20" t="s">
        <v>207</v>
      </c>
      <c r="L4" s="20">
        <v>2812</v>
      </c>
      <c r="M4" s="20" t="s">
        <v>163</v>
      </c>
      <c r="N4" s="20">
        <v>350</v>
      </c>
      <c r="O4" s="20">
        <v>77.259987749999993</v>
      </c>
      <c r="P4" s="20">
        <f t="shared" si="0"/>
        <v>0.22074282214285712</v>
      </c>
      <c r="Q4" s="20">
        <f t="shared" si="1"/>
        <v>3.6790470357142855</v>
      </c>
      <c r="R4" s="20">
        <v>0</v>
      </c>
      <c r="S4" s="20" t="s">
        <v>95</v>
      </c>
      <c r="T4" s="20" t="s">
        <v>96</v>
      </c>
      <c r="U4" s="20" t="s">
        <v>96</v>
      </c>
      <c r="V4" s="20" t="s">
        <v>2423</v>
      </c>
      <c r="W4" s="20" t="s">
        <v>2424</v>
      </c>
      <c r="X4" s="21">
        <v>12040104000662</v>
      </c>
      <c r="Y4" s="20" t="e">
        <v>#N/A</v>
      </c>
      <c r="Z4" s="20" t="e">
        <v>#N/A</v>
      </c>
      <c r="AA4" s="20" t="e">
        <v>#N/A</v>
      </c>
      <c r="AB4" s="20">
        <v>2015</v>
      </c>
      <c r="AC4" s="21">
        <v>110043782788</v>
      </c>
      <c r="AD4" s="21">
        <v>110043782788</v>
      </c>
      <c r="AH4" s="20">
        <v>2023</v>
      </c>
      <c r="AI4" s="20">
        <v>12040104000662</v>
      </c>
      <c r="AJ4" s="20" t="s">
        <v>2425</v>
      </c>
      <c r="AK4" s="20">
        <v>105</v>
      </c>
      <c r="AL4" s="20" t="s">
        <v>101</v>
      </c>
      <c r="AM4" s="20">
        <v>3.22741875</v>
      </c>
      <c r="AN4" s="20" t="s">
        <v>102</v>
      </c>
      <c r="AO4" s="20">
        <v>3.22741875</v>
      </c>
      <c r="AP4" s="20">
        <v>4.9935591125625001</v>
      </c>
      <c r="AQ4" s="20">
        <v>1439547</v>
      </c>
      <c r="AR4" s="20" t="s">
        <v>2426</v>
      </c>
      <c r="AS4" s="20">
        <v>1</v>
      </c>
      <c r="AT4" s="20">
        <v>5.6070000000000002</v>
      </c>
      <c r="AU4" s="20">
        <v>10.827999999999999</v>
      </c>
      <c r="AV4" s="20">
        <v>10.332000000000001</v>
      </c>
      <c r="AW4" s="20">
        <v>6.9560000000000004</v>
      </c>
      <c r="AX4" s="20">
        <v>4.0279999999999996</v>
      </c>
      <c r="AY4" s="20">
        <v>4.4059999999999997</v>
      </c>
      <c r="AZ4" s="20">
        <v>4.3099999999999996</v>
      </c>
      <c r="BA4" s="20">
        <v>1.1579999999999999</v>
      </c>
      <c r="BB4" s="20">
        <v>0.81200000000000006</v>
      </c>
      <c r="BC4" s="20">
        <v>0.56899999999999995</v>
      </c>
      <c r="BD4" s="20">
        <v>0.95399999999999996</v>
      </c>
      <c r="BE4" s="20">
        <v>2.9079999999999999</v>
      </c>
      <c r="BF4" s="20">
        <v>9.6829999999999998</v>
      </c>
      <c r="BG4" s="20" t="s">
        <v>63</v>
      </c>
      <c r="BH4" s="20">
        <v>0.56899999999999995</v>
      </c>
      <c r="BI4" s="20">
        <v>1.39119804400978</v>
      </c>
      <c r="BJ4" s="20">
        <v>0.74994473316032495</v>
      </c>
      <c r="BK4" s="20">
        <v>13.7090464547677</v>
      </c>
      <c r="BL4" s="20">
        <v>3.4365129834290702</v>
      </c>
      <c r="BM4" s="20">
        <v>12.209190984260401</v>
      </c>
      <c r="BN4" s="20">
        <v>12.209190984260401</v>
      </c>
      <c r="BO4" s="20" t="s">
        <v>176</v>
      </c>
      <c r="BP4" s="20">
        <v>12.209190984260401</v>
      </c>
      <c r="BQ4" s="20" t="s">
        <v>176</v>
      </c>
      <c r="BR4" s="20">
        <v>12.209190984260401</v>
      </c>
      <c r="BS4" s="20" t="s">
        <v>176</v>
      </c>
      <c r="BT4" s="24">
        <f>($P4*'Conversion Factors'!$B$3)/($BR4*'Conversion Factors'!$B$4)</f>
        <v>18.080053168750489</v>
      </c>
      <c r="BU4" s="24">
        <f>($P4*'Conversion Factors'!$B$3)/($BN4*'Conversion Factors'!$B$4)</f>
        <v>18.080053168750489</v>
      </c>
      <c r="BV4" s="24">
        <f>($P4*'Conversion Factors'!$B$3)/($BP4*'Conversion Factors'!$B$4)</f>
        <v>18.080053168750489</v>
      </c>
      <c r="BW4" s="24">
        <f>($Q4*'Conversion Factors'!$B$3)/($BR4*'Conversion Factors'!$B$4)</f>
        <v>301.33421947917475</v>
      </c>
      <c r="BX4" s="24">
        <f>($Q4*'Conversion Factors'!$B$3)/($BN4*'Conversion Factors'!$B$4)</f>
        <v>301.33421947917475</v>
      </c>
      <c r="BY4" s="24">
        <f>($Q4*'Conversion Factors'!$B$3)/($BP4*'Conversion Factors'!$B$4)</f>
        <v>301.33421947917475</v>
      </c>
      <c r="BZ4" s="20" t="str">
        <f t="shared" si="2"/>
        <v>NO</v>
      </c>
      <c r="CA4" s="20" t="str">
        <f t="shared" si="3"/>
        <v>NO</v>
      </c>
      <c r="CB4" s="20" t="str">
        <f t="shared" si="4"/>
        <v>NO</v>
      </c>
      <c r="CC4" s="20" t="str">
        <f t="shared" si="5"/>
        <v>NO</v>
      </c>
      <c r="CD4" s="24">
        <f t="shared" si="6"/>
        <v>0.62777962391494735</v>
      </c>
      <c r="CE4" s="20" t="str">
        <f t="shared" si="7"/>
        <v>NO</v>
      </c>
      <c r="CF4" s="20" t="s">
        <v>235</v>
      </c>
    </row>
    <row r="5" spans="1:90" s="20" customFormat="1" x14ac:dyDescent="0.25">
      <c r="A5" s="21">
        <v>110000746211</v>
      </c>
      <c r="B5" s="20">
        <v>2018</v>
      </c>
      <c r="C5" s="20" t="s">
        <v>1027</v>
      </c>
      <c r="D5" s="20" t="s">
        <v>1028</v>
      </c>
      <c r="E5" s="20" t="s">
        <v>1029</v>
      </c>
      <c r="F5" s="20" t="s">
        <v>311</v>
      </c>
      <c r="G5" s="20">
        <v>61953</v>
      </c>
      <c r="H5" s="20">
        <v>39.795811999999998</v>
      </c>
      <c r="I5" s="20">
        <v>-88.347945999999993</v>
      </c>
      <c r="J5" s="20" t="s">
        <v>1030</v>
      </c>
      <c r="K5" s="22" t="s">
        <v>207</v>
      </c>
      <c r="L5" s="20">
        <v>2869</v>
      </c>
      <c r="M5" s="20" t="s">
        <v>124</v>
      </c>
      <c r="N5" s="20">
        <v>350</v>
      </c>
      <c r="O5" s="20">
        <v>9.2698412700000006</v>
      </c>
      <c r="P5" s="20">
        <f t="shared" ref="P5:P6" si="8">O5/N5</f>
        <v>2.6485260771428574E-2</v>
      </c>
      <c r="Q5" s="20">
        <f t="shared" ref="Q5:Q6" si="9">O5/21</f>
        <v>0.44142101285714286</v>
      </c>
      <c r="R5" s="20">
        <v>0</v>
      </c>
      <c r="S5" s="20" t="s">
        <v>95</v>
      </c>
      <c r="T5" s="20" t="s">
        <v>96</v>
      </c>
      <c r="U5" s="20" t="s">
        <v>96</v>
      </c>
      <c r="V5" s="20" t="s">
        <v>1031</v>
      </c>
      <c r="W5" s="20" t="s">
        <v>1032</v>
      </c>
      <c r="X5" s="25" t="s">
        <v>1033</v>
      </c>
      <c r="Y5" s="20" t="e">
        <v>#N/A</v>
      </c>
      <c r="Z5" s="20" t="s">
        <v>148</v>
      </c>
      <c r="AA5" s="20" t="s">
        <v>116</v>
      </c>
      <c r="AB5" s="20">
        <v>2015</v>
      </c>
      <c r="AC5" s="21">
        <v>110000746211</v>
      </c>
      <c r="AD5" s="21">
        <v>110000746211</v>
      </c>
      <c r="AH5" s="20">
        <v>2023</v>
      </c>
      <c r="AI5" s="23" t="s">
        <v>1033</v>
      </c>
      <c r="AJ5" s="20" t="s">
        <v>1034</v>
      </c>
      <c r="AK5" s="20" t="s">
        <v>101</v>
      </c>
      <c r="AL5" s="20">
        <v>1.4999999999999999E-2</v>
      </c>
      <c r="AM5" s="20">
        <v>0.27626666666666699</v>
      </c>
      <c r="AN5" s="20" t="s">
        <v>102</v>
      </c>
      <c r="AO5" s="20">
        <v>1.4999999999999999E-2</v>
      </c>
      <c r="AP5" s="20">
        <v>2.3208449999999999E-2</v>
      </c>
      <c r="AQ5" s="20">
        <v>13771418</v>
      </c>
      <c r="AR5" s="20" t="s">
        <v>101</v>
      </c>
      <c r="AS5" s="20">
        <v>1</v>
      </c>
      <c r="AT5" s="20">
        <v>0.182</v>
      </c>
      <c r="AU5" s="20">
        <v>0.215</v>
      </c>
      <c r="AV5" s="20">
        <v>0.27200000000000002</v>
      </c>
      <c r="AW5" s="20">
        <v>11.292</v>
      </c>
      <c r="AX5" s="20">
        <v>0.63100000000000001</v>
      </c>
      <c r="AY5" s="20">
        <v>0.17499999999999999</v>
      </c>
      <c r="AZ5" s="20">
        <v>0.08</v>
      </c>
      <c r="BA5" s="20">
        <v>0.04</v>
      </c>
      <c r="BB5" s="20">
        <v>2.1000000000000001E-2</v>
      </c>
      <c r="BC5" s="20">
        <v>4.1000000000000002E-2</v>
      </c>
      <c r="BD5" s="20">
        <v>3.6999999999999998E-2</v>
      </c>
      <c r="BE5" s="20">
        <v>1.06</v>
      </c>
      <c r="BF5" s="20">
        <v>0.184</v>
      </c>
      <c r="BG5" s="20" t="s">
        <v>62</v>
      </c>
      <c r="BH5" s="20">
        <v>2.1000000000000001E-2</v>
      </c>
      <c r="BI5" s="20">
        <v>5.1344743276283598E-2</v>
      </c>
      <c r="BJ5" s="20">
        <v>2.4643276799581199E-2</v>
      </c>
      <c r="BK5" s="20">
        <v>0.44498777506112502</v>
      </c>
      <c r="BL5" s="20">
        <v>0.103082180964984</v>
      </c>
      <c r="BM5" s="20">
        <v>5.6744376528117403E-2</v>
      </c>
      <c r="BN5" s="20">
        <v>5.6744376528117403E-2</v>
      </c>
      <c r="BO5" s="20" t="s">
        <v>176</v>
      </c>
      <c r="BP5" s="20">
        <v>0.103082180964984</v>
      </c>
      <c r="BQ5" s="20" t="s">
        <v>105</v>
      </c>
      <c r="BR5" s="20">
        <v>5.6744376528117403E-2</v>
      </c>
      <c r="BS5" s="20" t="s">
        <v>176</v>
      </c>
      <c r="BT5" s="24">
        <f>($P5*'Conversion Factors'!$B$3)/($BR5*'Conversion Factors'!$B$4)</f>
        <v>466.74688122275626</v>
      </c>
      <c r="BU5" s="24">
        <f>($P5*'Conversion Factors'!$B$3)/($BN5*'Conversion Factors'!$B$4)</f>
        <v>466.74688122275626</v>
      </c>
      <c r="BV5" s="24">
        <f>($P5*'Conversion Factors'!$B$3)/($BP5*'Conversion Factors'!$B$4)</f>
        <v>256.93345371131949</v>
      </c>
      <c r="BW5" s="24">
        <f>($Q5*'Conversion Factors'!$B$3)/($BR5*'Conversion Factors'!$B$4)</f>
        <v>7779.114687045937</v>
      </c>
      <c r="BX5" s="24">
        <f>($Q5*'Conversion Factors'!$B$3)/($BN5*'Conversion Factors'!$B$4)</f>
        <v>7779.114687045937</v>
      </c>
      <c r="BY5" s="24">
        <f>($Q5*'Conversion Factors'!$B$3)/($BP5*'Conversion Factors'!$B$4)</f>
        <v>4282.2242285219909</v>
      </c>
      <c r="BZ5" s="20" t="str">
        <f>IF($BT5&gt;$CD$1,"YES","NO")</f>
        <v>NO</v>
      </c>
      <c r="CA5" s="20" t="str">
        <f>IF($BT5&gt;$CE$1,"YES","NO")</f>
        <v>NO</v>
      </c>
      <c r="CB5" s="20" t="str">
        <f>IF($BW5&gt;$CD$1,"YES","NO")</f>
        <v>YES</v>
      </c>
      <c r="CC5" s="20" t="str">
        <f>IF($BW5&gt;$CE$1,"YES","NO")</f>
        <v>YES</v>
      </c>
      <c r="CD5" s="24">
        <f>$BW5/$CE$1</f>
        <v>16.206488931345703</v>
      </c>
      <c r="CE5" s="20" t="str">
        <f>IF($CD5&gt;1,"YES","NO")</f>
        <v>YES</v>
      </c>
      <c r="CF5" s="20" t="s">
        <v>591</v>
      </c>
      <c r="CJ5" s="22" t="s">
        <v>1035</v>
      </c>
      <c r="CK5" s="26">
        <v>43172</v>
      </c>
    </row>
    <row r="6" spans="1:90" s="20" customFormat="1" x14ac:dyDescent="0.25">
      <c r="A6" s="21">
        <v>110001143584</v>
      </c>
      <c r="B6" s="20">
        <v>2022</v>
      </c>
      <c r="C6" s="20" t="s">
        <v>1193</v>
      </c>
      <c r="D6" s="20" t="s">
        <v>1194</v>
      </c>
      <c r="E6" s="20" t="s">
        <v>377</v>
      </c>
      <c r="F6" s="20" t="s">
        <v>350</v>
      </c>
      <c r="G6" s="20">
        <v>70805</v>
      </c>
      <c r="H6" s="20">
        <v>30.483523000000002</v>
      </c>
      <c r="I6" s="20">
        <v>-91.183440000000004</v>
      </c>
      <c r="J6" s="20" t="e">
        <v>#N/A</v>
      </c>
      <c r="K6" s="22" t="s">
        <v>314</v>
      </c>
      <c r="L6" s="20">
        <v>2869</v>
      </c>
      <c r="M6" s="20" t="s">
        <v>124</v>
      </c>
      <c r="N6" s="20">
        <v>350</v>
      </c>
      <c r="O6" s="20">
        <v>7.8759831849999999</v>
      </c>
      <c r="P6" s="20">
        <f t="shared" si="8"/>
        <v>2.25028091E-2</v>
      </c>
      <c r="Q6" s="20">
        <f t="shared" si="9"/>
        <v>0.37504681833333331</v>
      </c>
      <c r="R6" s="20">
        <v>0</v>
      </c>
      <c r="S6" s="20" t="s">
        <v>95</v>
      </c>
      <c r="T6" s="20" t="s">
        <v>96</v>
      </c>
      <c r="U6" s="20" t="s">
        <v>96</v>
      </c>
      <c r="V6" s="20" t="s">
        <v>1195</v>
      </c>
      <c r="W6" s="20">
        <v>701</v>
      </c>
      <c r="X6" s="21">
        <v>8070201006480</v>
      </c>
      <c r="Y6" s="20" t="e">
        <v>#N/A</v>
      </c>
      <c r="Z6" s="20" t="s">
        <v>115</v>
      </c>
      <c r="AA6" s="20" t="s">
        <v>116</v>
      </c>
      <c r="AB6" s="20">
        <v>2021</v>
      </c>
      <c r="AC6" s="21">
        <v>110001143584</v>
      </c>
      <c r="AD6" s="21">
        <v>110001143584</v>
      </c>
      <c r="AH6" s="20">
        <v>2023</v>
      </c>
      <c r="AI6" s="23" t="s">
        <v>784</v>
      </c>
      <c r="AJ6" s="23" t="s">
        <v>373</v>
      </c>
      <c r="AK6" s="20" t="s">
        <v>101</v>
      </c>
      <c r="AL6" s="20">
        <v>8.68</v>
      </c>
      <c r="AM6" s="20">
        <v>2.3992079444444401</v>
      </c>
      <c r="AN6" s="20" t="s">
        <v>102</v>
      </c>
      <c r="AO6" s="20">
        <v>8.68</v>
      </c>
      <c r="AP6" s="20">
        <v>13.4299564</v>
      </c>
      <c r="AQ6" s="20">
        <v>19085301</v>
      </c>
      <c r="AR6" s="20" t="s">
        <v>785</v>
      </c>
      <c r="AS6" s="20">
        <v>2</v>
      </c>
      <c r="AT6" s="20">
        <v>20.247</v>
      </c>
      <c r="AU6" s="20">
        <v>33.722000000000001</v>
      </c>
      <c r="AV6" s="20">
        <v>34.420999999999999</v>
      </c>
      <c r="AW6" s="20">
        <v>28.788</v>
      </c>
      <c r="AX6" s="20">
        <v>30.617999999999999</v>
      </c>
      <c r="AY6" s="20">
        <v>18.189</v>
      </c>
      <c r="AZ6" s="20">
        <v>11.081</v>
      </c>
      <c r="BA6" s="20">
        <v>5.1120000000000001</v>
      </c>
      <c r="BB6" s="20">
        <v>5.2279999999999998</v>
      </c>
      <c r="BC6" s="20">
        <v>6.3209999999999997</v>
      </c>
      <c r="BD6" s="20">
        <v>15.048999999999999</v>
      </c>
      <c r="BE6" s="20">
        <v>42.447000000000003</v>
      </c>
      <c r="BF6" s="20">
        <v>28.016999999999999</v>
      </c>
      <c r="BG6" s="20" t="s">
        <v>61</v>
      </c>
      <c r="BH6" s="20">
        <v>5.1120000000000001</v>
      </c>
      <c r="BI6" s="20">
        <v>12.4987775061125</v>
      </c>
      <c r="BJ6" s="20">
        <v>7.2789759450437703</v>
      </c>
      <c r="BK6" s="20">
        <v>49.503667481662603</v>
      </c>
      <c r="BL6" s="20">
        <v>22.1168709897049</v>
      </c>
      <c r="BM6" s="20">
        <v>32.836079217603903</v>
      </c>
      <c r="BN6" s="20">
        <v>32.836079217603903</v>
      </c>
      <c r="BO6" s="20" t="s">
        <v>176</v>
      </c>
      <c r="BP6" s="20">
        <v>32.836079217603903</v>
      </c>
      <c r="BQ6" s="20" t="s">
        <v>176</v>
      </c>
      <c r="BR6" s="20">
        <v>32.836079217603903</v>
      </c>
      <c r="BS6" s="20" t="s">
        <v>176</v>
      </c>
      <c r="BT6" s="24">
        <f>($P6*'Conversion Factors'!$B$3)/($BR6*'Conversion Factors'!$B$4)</f>
        <v>0.68530743122144488</v>
      </c>
      <c r="BU6" s="24">
        <f>($P6*'Conversion Factors'!$B$3)/($BN6*'Conversion Factors'!$B$4)</f>
        <v>0.68530743122144488</v>
      </c>
      <c r="BV6" s="24">
        <f>($P6*'Conversion Factors'!$B$3)/($BP6*'Conversion Factors'!$B$4)</f>
        <v>0.68530743122144488</v>
      </c>
      <c r="BW6" s="24">
        <f>($Q6*'Conversion Factors'!$B$3)/($BR6*'Conversion Factors'!$B$4)</f>
        <v>11.421790520357412</v>
      </c>
      <c r="BX6" s="24">
        <f>($Q6*'Conversion Factors'!$B$3)/($BN6*'Conversion Factors'!$B$4)</f>
        <v>11.421790520357412</v>
      </c>
      <c r="BY6" s="24">
        <f>($Q6*'Conversion Factors'!$B$3)/($BP6*'Conversion Factors'!$B$4)</f>
        <v>11.421790520357412</v>
      </c>
      <c r="BZ6" s="20" t="str">
        <f>IF($BT6&gt;$CD$1,"YES","NO")</f>
        <v>NO</v>
      </c>
      <c r="CA6" s="20" t="str">
        <f>IF($BT6&gt;$CE$1,"YES","NO")</f>
        <v>NO</v>
      </c>
      <c r="CB6" s="20" t="str">
        <f>IF($BW6&gt;$CD$1,"YES","NO")</f>
        <v>NO</v>
      </c>
      <c r="CC6" s="20" t="str">
        <f>IF($BW6&gt;$CE$1,"YES","NO")</f>
        <v>NO</v>
      </c>
      <c r="CD6" s="24">
        <f>$BW6/$CE$1</f>
        <v>2.3795396917411275E-2</v>
      </c>
      <c r="CE6" s="20" t="str">
        <f>IF($CD6&gt;1,"YES","NO")</f>
        <v>NO</v>
      </c>
    </row>
    <row r="7" spans="1:90" s="20" customFormat="1" ht="15.6" customHeight="1" x14ac:dyDescent="0.25">
      <c r="A7" s="21">
        <v>110000404296</v>
      </c>
      <c r="B7" s="20">
        <v>2020</v>
      </c>
      <c r="C7" s="20" t="s">
        <v>290</v>
      </c>
      <c r="D7" s="20" t="s">
        <v>291</v>
      </c>
      <c r="E7" s="20" t="s">
        <v>292</v>
      </c>
      <c r="F7" s="20" t="s">
        <v>285</v>
      </c>
      <c r="G7" s="20">
        <v>479099201</v>
      </c>
      <c r="H7" s="20">
        <v>40.390543999999998</v>
      </c>
      <c r="I7" s="20">
        <v>-86.936173999999994</v>
      </c>
      <c r="J7" s="20" t="s">
        <v>293</v>
      </c>
      <c r="K7" s="29" t="s">
        <v>3081</v>
      </c>
      <c r="L7" s="20">
        <v>2833</v>
      </c>
      <c r="M7" s="20" t="s">
        <v>295</v>
      </c>
      <c r="N7" s="20">
        <v>350</v>
      </c>
      <c r="O7" s="20">
        <v>0.72459863899999999</v>
      </c>
      <c r="P7" s="20">
        <v>2.0702818257142858E-3</v>
      </c>
      <c r="Q7" s="20">
        <v>3.4504697095238096E-2</v>
      </c>
      <c r="R7" s="20">
        <v>0</v>
      </c>
      <c r="S7" s="20" t="s">
        <v>95</v>
      </c>
      <c r="T7" s="20" t="s">
        <v>96</v>
      </c>
      <c r="U7" s="20" t="s">
        <v>96</v>
      </c>
      <c r="V7" s="20" t="s">
        <v>296</v>
      </c>
      <c r="W7" s="20" t="s">
        <v>297</v>
      </c>
      <c r="X7" s="21">
        <v>5120108000208</v>
      </c>
      <c r="Y7" s="20" t="e">
        <v>#N/A</v>
      </c>
      <c r="Z7" s="20" t="s">
        <v>148</v>
      </c>
      <c r="AA7" s="20" t="s">
        <v>116</v>
      </c>
      <c r="AB7" s="20">
        <v>2015</v>
      </c>
      <c r="AC7" s="21">
        <v>110000404296</v>
      </c>
      <c r="AD7" s="21">
        <v>110000404296</v>
      </c>
      <c r="AE7" s="20" t="s">
        <v>296</v>
      </c>
      <c r="AF7" s="20" t="s">
        <v>298</v>
      </c>
      <c r="AH7" s="20">
        <v>2023</v>
      </c>
      <c r="AI7" s="23" t="s">
        <v>299</v>
      </c>
      <c r="AJ7" s="20" t="s">
        <v>297</v>
      </c>
      <c r="AK7" s="20" t="s">
        <v>101</v>
      </c>
      <c r="AL7" s="20">
        <v>10.7</v>
      </c>
      <c r="AM7" s="20">
        <v>4.6091666666666704</v>
      </c>
      <c r="AN7" s="20" t="s">
        <v>102</v>
      </c>
      <c r="AO7" s="20">
        <v>10.7</v>
      </c>
      <c r="AP7" s="20">
        <v>16.555361000000001</v>
      </c>
      <c r="AQ7" s="20">
        <v>10213673</v>
      </c>
      <c r="AR7" s="20" t="s">
        <v>101</v>
      </c>
      <c r="AS7" s="20">
        <v>6</v>
      </c>
      <c r="AT7" s="20">
        <v>1.6E-2</v>
      </c>
      <c r="AU7" s="20">
        <v>3.2000000000000001E-2</v>
      </c>
      <c r="AV7" s="20">
        <v>0.14799999999999999</v>
      </c>
      <c r="AW7" s="20">
        <v>7.5999999999999998E-2</v>
      </c>
      <c r="AX7" s="20">
        <v>3.7999999999999999E-2</v>
      </c>
      <c r="AY7" s="20">
        <v>2.7E-2</v>
      </c>
      <c r="AZ7" s="20">
        <v>1.9E-2</v>
      </c>
      <c r="BA7" s="20">
        <v>1.4E-2</v>
      </c>
      <c r="BB7" s="20">
        <v>8.9999999999999993E-3</v>
      </c>
      <c r="BC7" s="20">
        <v>1.2999999999999999E-2</v>
      </c>
      <c r="BD7" s="20">
        <v>1.9E-2</v>
      </c>
      <c r="BE7" s="20">
        <v>7.0000000000000001E-3</v>
      </c>
      <c r="BF7" s="20">
        <v>2.1999999999999999E-2</v>
      </c>
      <c r="BG7" s="20" t="s">
        <v>65</v>
      </c>
      <c r="BH7" s="20">
        <v>7.0000000000000001E-3</v>
      </c>
      <c r="BI7" s="20">
        <v>1.71149144254279E-2</v>
      </c>
      <c r="BJ7" s="20">
        <v>7.9028280433962195E-3</v>
      </c>
      <c r="BK7" s="20">
        <v>3.9119804400978002E-2</v>
      </c>
      <c r="BL7" s="20">
        <v>1.7421156991090699E-2</v>
      </c>
      <c r="BM7" s="20">
        <v>40.4776552567237</v>
      </c>
      <c r="BN7" s="20">
        <v>40.4776552567237</v>
      </c>
      <c r="BO7" s="20" t="s">
        <v>176</v>
      </c>
      <c r="BP7" s="20">
        <v>40.4776552567237</v>
      </c>
      <c r="BQ7" s="20" t="s">
        <v>176</v>
      </c>
      <c r="BR7" s="20">
        <v>40.4776552567237</v>
      </c>
      <c r="BS7" s="20" t="s">
        <v>176</v>
      </c>
      <c r="BT7" s="24">
        <v>5.114628830607458E-2</v>
      </c>
      <c r="BU7" s="24">
        <v>5.114628830607458E-2</v>
      </c>
      <c r="BV7" s="24">
        <v>5.114628830607458E-2</v>
      </c>
      <c r="BW7" s="24">
        <v>0.85243813843457639</v>
      </c>
      <c r="BX7" s="24">
        <v>0.85243813843457639</v>
      </c>
      <c r="BY7" s="24">
        <v>0.85243813843457639</v>
      </c>
      <c r="BZ7" s="20" t="s">
        <v>3082</v>
      </c>
      <c r="CA7" s="20" t="s">
        <v>3082</v>
      </c>
      <c r="CB7" s="20" t="s">
        <v>3082</v>
      </c>
      <c r="CC7" s="20" t="s">
        <v>3082</v>
      </c>
      <c r="CD7" s="24">
        <v>1.7759127884053674E-3</v>
      </c>
      <c r="CE7" s="20" t="s">
        <v>3082</v>
      </c>
      <c r="CF7" s="20" t="s">
        <v>235</v>
      </c>
    </row>
    <row r="8" spans="1:90" s="10" customFormat="1" x14ac:dyDescent="0.25">
      <c r="A8" s="9">
        <v>110000492020</v>
      </c>
      <c r="B8" s="10">
        <v>2024</v>
      </c>
      <c r="C8" s="10" t="s">
        <v>481</v>
      </c>
      <c r="D8" s="10" t="s">
        <v>482</v>
      </c>
      <c r="E8" s="10" t="s">
        <v>483</v>
      </c>
      <c r="F8" s="10" t="s">
        <v>110</v>
      </c>
      <c r="G8" s="10">
        <v>7065</v>
      </c>
      <c r="H8" s="10">
        <v>40.612743000000002</v>
      </c>
      <c r="I8" s="10">
        <v>-74.260920999999996</v>
      </c>
      <c r="J8" s="10" t="s">
        <v>484</v>
      </c>
      <c r="K8" s="30" t="s">
        <v>3081</v>
      </c>
      <c r="L8" s="10">
        <v>2833</v>
      </c>
      <c r="M8" s="10" t="s">
        <v>295</v>
      </c>
      <c r="N8" s="10">
        <v>350</v>
      </c>
      <c r="O8" s="10">
        <v>69.489797960000004</v>
      </c>
      <c r="P8" s="10">
        <v>0.1985422798857143</v>
      </c>
      <c r="Q8" s="10">
        <v>3.3090379980952385</v>
      </c>
      <c r="R8" s="10">
        <v>0</v>
      </c>
      <c r="S8" s="10" t="s">
        <v>95</v>
      </c>
      <c r="T8" s="10" t="s">
        <v>96</v>
      </c>
      <c r="U8" s="10" t="s">
        <v>96</v>
      </c>
      <c r="V8" s="10" t="s">
        <v>485</v>
      </c>
      <c r="W8" s="10" t="s">
        <v>486</v>
      </c>
      <c r="X8" s="9">
        <v>2030104000565</v>
      </c>
      <c r="Y8" s="10" t="s">
        <v>115</v>
      </c>
      <c r="Z8" s="10" t="s">
        <v>115</v>
      </c>
      <c r="AA8" s="10" t="s">
        <v>116</v>
      </c>
      <c r="AB8" s="10">
        <v>2021</v>
      </c>
      <c r="AC8" s="9">
        <v>110000492020</v>
      </c>
      <c r="AD8" s="9">
        <v>110000492020</v>
      </c>
      <c r="AE8" s="10" t="s">
        <v>485</v>
      </c>
      <c r="AF8" s="10" t="s">
        <v>487</v>
      </c>
      <c r="AH8" s="10">
        <v>2023</v>
      </c>
      <c r="AI8" s="11" t="s">
        <v>488</v>
      </c>
      <c r="AJ8" s="10" t="s">
        <v>486</v>
      </c>
      <c r="AK8" s="10" t="s">
        <v>101</v>
      </c>
      <c r="AL8" s="10" t="s">
        <v>101</v>
      </c>
      <c r="AM8" s="10">
        <v>14.2823333333333</v>
      </c>
      <c r="AN8" s="10" t="s">
        <v>102</v>
      </c>
      <c r="AO8" s="10">
        <v>14.2823333333333</v>
      </c>
      <c r="AP8" s="10">
        <v>22.098054603333299</v>
      </c>
      <c r="AQ8" s="10">
        <v>6261672</v>
      </c>
      <c r="AR8" s="10" t="s">
        <v>489</v>
      </c>
      <c r="AS8" s="10">
        <v>4</v>
      </c>
      <c r="AT8" s="10">
        <v>111.90600000000001</v>
      </c>
      <c r="AU8" s="10">
        <v>124.693</v>
      </c>
      <c r="AV8" s="10">
        <v>80.02</v>
      </c>
      <c r="AW8" s="10">
        <v>131.93100000000001</v>
      </c>
      <c r="AX8" s="10">
        <v>153.38800000000001</v>
      </c>
      <c r="AY8" s="10">
        <v>111.851</v>
      </c>
      <c r="AZ8" s="10">
        <v>77.665999999999997</v>
      </c>
      <c r="BA8" s="10">
        <v>86.438999999999993</v>
      </c>
      <c r="BB8" s="10">
        <v>69.760999999999996</v>
      </c>
      <c r="BC8" s="10">
        <v>71.227999999999994</v>
      </c>
      <c r="BD8" s="10">
        <v>52.933</v>
      </c>
      <c r="BE8" s="10">
        <v>98.075000000000003</v>
      </c>
      <c r="BF8" s="10">
        <v>131.12899999999999</v>
      </c>
      <c r="BG8" s="10" t="s">
        <v>64</v>
      </c>
      <c r="BH8" s="10">
        <v>52.933</v>
      </c>
      <c r="BI8" s="10">
        <v>129.42053789731099</v>
      </c>
      <c r="BJ8" s="10">
        <v>81.834931433769796</v>
      </c>
      <c r="BK8" s="10">
        <v>273.60880195598997</v>
      </c>
      <c r="BL8" s="10">
        <v>188.80005001495201</v>
      </c>
      <c r="BM8" s="10">
        <v>54.029473357783203</v>
      </c>
      <c r="BN8" s="10">
        <v>129.42053789731099</v>
      </c>
      <c r="BO8" s="10" t="s">
        <v>104</v>
      </c>
      <c r="BP8" s="10">
        <v>188.80005001495201</v>
      </c>
      <c r="BQ8" s="10" t="s">
        <v>105</v>
      </c>
      <c r="BR8" s="10">
        <v>81.834931433769796</v>
      </c>
      <c r="BS8" s="10" t="s">
        <v>106</v>
      </c>
      <c r="BT8" s="12">
        <v>2.4261311936993248</v>
      </c>
      <c r="BU8" s="12">
        <v>1.5340863444969461</v>
      </c>
      <c r="BV8" s="12">
        <v>1.0516007801374563</v>
      </c>
      <c r="BW8" s="12">
        <v>40.435519894988751</v>
      </c>
      <c r="BX8" s="12">
        <v>25.568105741615771</v>
      </c>
      <c r="BY8" s="12">
        <v>17.526679668957609</v>
      </c>
      <c r="BZ8" s="10" t="s">
        <v>3082</v>
      </c>
      <c r="CA8" s="10" t="s">
        <v>3082</v>
      </c>
      <c r="CB8" s="10" t="s">
        <v>3082</v>
      </c>
      <c r="CC8" s="10" t="s">
        <v>3082</v>
      </c>
      <c r="CD8" s="12">
        <v>8.4240666447893228E-2</v>
      </c>
      <c r="CE8" s="10" t="s">
        <v>3082</v>
      </c>
    </row>
    <row r="9" spans="1:90" s="20" customFormat="1" x14ac:dyDescent="0.25">
      <c r="A9" s="21">
        <v>110017422733</v>
      </c>
      <c r="B9" s="20">
        <v>2015</v>
      </c>
      <c r="C9" s="20" t="s">
        <v>1914</v>
      </c>
      <c r="D9" s="20" t="s">
        <v>1915</v>
      </c>
      <c r="E9" s="20" t="s">
        <v>1916</v>
      </c>
      <c r="F9" s="20" t="s">
        <v>303</v>
      </c>
      <c r="G9" s="20">
        <v>48380</v>
      </c>
      <c r="H9" s="20">
        <v>42.569099999999999</v>
      </c>
      <c r="I9" s="20">
        <v>-83.674499999999995</v>
      </c>
      <c r="J9" s="20" t="e">
        <v>#N/A</v>
      </c>
      <c r="K9" s="22" t="s">
        <v>1248</v>
      </c>
      <c r="L9" s="20">
        <v>8734</v>
      </c>
      <c r="M9" s="20" t="s">
        <v>1249</v>
      </c>
      <c r="N9" s="20">
        <v>260</v>
      </c>
      <c r="O9" s="20">
        <v>0.25451097</v>
      </c>
      <c r="P9" s="20">
        <f t="shared" ref="P9:P16" si="10">O9/N9</f>
        <v>9.7888834615384606E-4</v>
      </c>
      <c r="Q9" s="20">
        <f t="shared" ref="Q9:Q16" si="11">O9/21</f>
        <v>1.211957E-2</v>
      </c>
      <c r="R9" s="20">
        <v>0</v>
      </c>
      <c r="S9" s="20" t="s">
        <v>95</v>
      </c>
      <c r="T9" s="20" t="s">
        <v>96</v>
      </c>
      <c r="U9" s="20" t="s">
        <v>96</v>
      </c>
      <c r="V9" s="20" t="s">
        <v>1917</v>
      </c>
      <c r="W9" s="20" t="s">
        <v>1918</v>
      </c>
      <c r="X9" s="21">
        <v>4090005002033</v>
      </c>
      <c r="Y9" s="20" t="e">
        <v>#N/A</v>
      </c>
      <c r="Z9" s="20" t="e">
        <v>#N/A</v>
      </c>
      <c r="AA9" s="20" t="e">
        <v>#N/A</v>
      </c>
      <c r="AB9" s="20">
        <v>2015</v>
      </c>
      <c r="AC9" s="21">
        <v>110017422733</v>
      </c>
      <c r="AD9" s="21">
        <v>110017422733</v>
      </c>
      <c r="AH9" s="20">
        <v>2023</v>
      </c>
      <c r="AI9" s="23" t="s">
        <v>1919</v>
      </c>
      <c r="AJ9" s="20" t="s">
        <v>1918</v>
      </c>
      <c r="AK9" s="20" t="s">
        <v>101</v>
      </c>
      <c r="AL9" s="20" t="s">
        <v>101</v>
      </c>
      <c r="AM9" s="20">
        <v>3.9894444444444399E-2</v>
      </c>
      <c r="AN9" s="20" t="s">
        <v>102</v>
      </c>
      <c r="AO9" s="20">
        <v>3.9894444444444399E-2</v>
      </c>
      <c r="AP9" s="20">
        <v>6.1725881277777797E-2</v>
      </c>
      <c r="AQ9" s="20">
        <v>13173959</v>
      </c>
      <c r="AR9" s="20" t="s">
        <v>101</v>
      </c>
      <c r="AS9" s="20">
        <v>2</v>
      </c>
      <c r="AT9" s="20">
        <v>10.946999999999999</v>
      </c>
      <c r="AU9" s="20">
        <v>0</v>
      </c>
      <c r="AV9" s="20">
        <v>0</v>
      </c>
      <c r="AW9" s="20">
        <v>139.66399999999999</v>
      </c>
      <c r="AX9" s="20">
        <v>49.533000000000001</v>
      </c>
      <c r="AY9" s="20">
        <v>15.693</v>
      </c>
      <c r="AZ9" s="20">
        <v>11.231999999999999</v>
      </c>
      <c r="BA9" s="20">
        <v>6.6779999999999999</v>
      </c>
      <c r="BB9" s="20">
        <v>6.2640000000000002</v>
      </c>
      <c r="BC9" s="20">
        <v>7.266</v>
      </c>
      <c r="BD9" s="20">
        <v>7.1050000000000004</v>
      </c>
      <c r="BE9" s="20">
        <v>3.0350000000000001</v>
      </c>
      <c r="BF9" s="20">
        <v>0.87</v>
      </c>
      <c r="BG9" s="20" t="s">
        <v>55</v>
      </c>
      <c r="BH9" s="20">
        <v>0.87</v>
      </c>
      <c r="BI9" s="20">
        <v>2.1271393643031802</v>
      </c>
      <c r="BJ9" s="20">
        <v>1.1639313652449299</v>
      </c>
      <c r="BK9" s="20">
        <v>26.765281173594101</v>
      </c>
      <c r="BL9" s="20">
        <v>6.0107793367818099</v>
      </c>
      <c r="BM9" s="20">
        <v>0.15091902512904101</v>
      </c>
      <c r="BN9" s="20">
        <v>2.1271393643031802</v>
      </c>
      <c r="BO9" s="20" t="s">
        <v>104</v>
      </c>
      <c r="BP9" s="20">
        <v>6.0107793367818099</v>
      </c>
      <c r="BQ9" s="20" t="s">
        <v>105</v>
      </c>
      <c r="BR9" s="20">
        <v>1.1639313652449299</v>
      </c>
      <c r="BS9" s="20" t="s">
        <v>106</v>
      </c>
      <c r="BT9" s="24">
        <f>($P9*'Conversion Factors'!$B$3)/($BR9*'Conversion Factors'!$B$4)</f>
        <v>0.84101895986612174</v>
      </c>
      <c r="BU9" s="24">
        <f>($P9*'Conversion Factors'!$B$3)/($BN9*'Conversion Factors'!$B$4)</f>
        <v>0.46019003859416407</v>
      </c>
      <c r="BV9" s="24">
        <f>($P9*'Conversion Factors'!$B$3)/($BP9*'Conversion Factors'!$B$4)</f>
        <v>0.16285547868372521</v>
      </c>
      <c r="BW9" s="24">
        <f>($Q9*'Conversion Factors'!$B$3)/($BR9*'Conversion Factors'!$B$4)</f>
        <v>10.412615693580557</v>
      </c>
      <c r="BX9" s="24">
        <f>($Q9*'Conversion Factors'!$B$3)/($BN9*'Conversion Factors'!$B$4)</f>
        <v>5.6975909540229841</v>
      </c>
      <c r="BY9" s="24">
        <f>($Q9*'Conversion Factors'!$B$3)/($BP9*'Conversion Factors'!$B$4)</f>
        <v>2.0163059265604075</v>
      </c>
      <c r="BZ9" s="20" t="str">
        <f t="shared" ref="BZ9:BZ19" si="12">IF($BT9&gt;$CD$1,"YES","NO")</f>
        <v>NO</v>
      </c>
      <c r="CA9" s="20" t="str">
        <f t="shared" ref="CA9:CA19" si="13">IF($BT9&gt;$CE$1,"YES","NO")</f>
        <v>NO</v>
      </c>
      <c r="CB9" s="20" t="str">
        <f t="shared" ref="CB9:CB19" si="14">IF($BW9&gt;$CD$1,"YES","NO")</f>
        <v>NO</v>
      </c>
      <c r="CC9" s="20" t="str">
        <f t="shared" ref="CC9:CC19" si="15">IF($BW9&gt;$CE$1,"YES","NO")</f>
        <v>NO</v>
      </c>
      <c r="CD9" s="24">
        <f t="shared" ref="CD9:CD16" si="16">$BW9/$CE$1</f>
        <v>2.1692949361626159E-2</v>
      </c>
      <c r="CE9" s="20" t="str">
        <f t="shared" ref="CE9:CE16" si="17">IF($CD9&gt;1,"YES","NO")</f>
        <v>NO</v>
      </c>
    </row>
    <row r="10" spans="1:90" s="20" customFormat="1" x14ac:dyDescent="0.25">
      <c r="A10" s="21">
        <v>110010059649</v>
      </c>
      <c r="B10" s="20">
        <v>2024</v>
      </c>
      <c r="C10" s="20" t="s">
        <v>1704</v>
      </c>
      <c r="D10" s="20" t="s">
        <v>1705</v>
      </c>
      <c r="E10" s="20" t="s">
        <v>1706</v>
      </c>
      <c r="F10" s="20" t="s">
        <v>455</v>
      </c>
      <c r="G10" s="20">
        <v>95551</v>
      </c>
      <c r="H10" s="20">
        <v>40.638300000000001</v>
      </c>
      <c r="I10" s="20">
        <v>-124.22553000000001</v>
      </c>
      <c r="J10" s="20" t="e">
        <v>#N/A</v>
      </c>
      <c r="K10" s="22" t="s">
        <v>352</v>
      </c>
      <c r="L10" s="20">
        <v>4952</v>
      </c>
      <c r="M10" s="20" t="s">
        <v>353</v>
      </c>
      <c r="N10" s="20">
        <v>365</v>
      </c>
      <c r="O10" s="20">
        <v>6.2753010079999996</v>
      </c>
      <c r="P10" s="20">
        <f t="shared" si="10"/>
        <v>1.7192605501369862E-2</v>
      </c>
      <c r="Q10" s="20">
        <f t="shared" si="11"/>
        <v>0.29882385752380952</v>
      </c>
      <c r="R10" s="20">
        <v>0</v>
      </c>
      <c r="S10" s="20" t="s">
        <v>95</v>
      </c>
      <c r="T10" s="20" t="s">
        <v>96</v>
      </c>
      <c r="U10" s="20" t="s">
        <v>96</v>
      </c>
      <c r="V10" s="20" t="s">
        <v>1707</v>
      </c>
      <c r="W10" s="20" t="s">
        <v>1708</v>
      </c>
      <c r="X10" s="21">
        <v>18010105000712</v>
      </c>
      <c r="Y10" s="20" t="e">
        <v>#N/A</v>
      </c>
      <c r="Z10" s="20" t="e">
        <v>#N/A</v>
      </c>
      <c r="AA10" s="20" t="s">
        <v>352</v>
      </c>
      <c r="AB10" s="20">
        <v>2021</v>
      </c>
      <c r="AC10" s="21">
        <v>110010059649</v>
      </c>
      <c r="AD10" s="21">
        <v>110010059649</v>
      </c>
      <c r="AH10" s="20">
        <v>2023</v>
      </c>
      <c r="AI10" s="20">
        <v>18010105000712</v>
      </c>
      <c r="AJ10" s="20" t="s">
        <v>1708</v>
      </c>
      <c r="AK10" s="20">
        <v>0.55000000000000004</v>
      </c>
      <c r="AL10" s="20" t="s">
        <v>101</v>
      </c>
      <c r="AM10" s="20">
        <v>8.2666666666666694E-2</v>
      </c>
      <c r="AN10" s="20" t="s">
        <v>102</v>
      </c>
      <c r="AO10" s="20">
        <v>8.2666666666666694E-2</v>
      </c>
      <c r="AP10" s="20">
        <v>0.127904346666667</v>
      </c>
      <c r="AQ10" s="20">
        <v>2702485</v>
      </c>
      <c r="AR10" s="20" t="s">
        <v>1709</v>
      </c>
      <c r="AS10" s="20">
        <v>1</v>
      </c>
      <c r="AT10" s="20">
        <v>4.9589999999999996</v>
      </c>
      <c r="AU10" s="20">
        <v>18.649999999999999</v>
      </c>
      <c r="AV10" s="20">
        <v>15.164999999999999</v>
      </c>
      <c r="AW10" s="20">
        <v>10.803000000000001</v>
      </c>
      <c r="AX10" s="20">
        <v>6.4779999999999998</v>
      </c>
      <c r="AY10" s="20">
        <v>2.8220000000000001</v>
      </c>
      <c r="AZ10" s="20">
        <v>2.0579999999999998</v>
      </c>
      <c r="BA10" s="20">
        <v>0.94399999999999995</v>
      </c>
      <c r="BB10" s="20">
        <v>0.30599999999999999</v>
      </c>
      <c r="BC10" s="20">
        <v>0.45100000000000001</v>
      </c>
      <c r="BD10" s="20">
        <v>0.42199999999999999</v>
      </c>
      <c r="BE10" s="20">
        <v>2.7530000000000001</v>
      </c>
      <c r="BF10" s="20">
        <v>14.853</v>
      </c>
      <c r="BG10" s="20" t="s">
        <v>62</v>
      </c>
      <c r="BH10" s="20">
        <v>0.30599999999999999</v>
      </c>
      <c r="BI10" s="20">
        <v>0.74816625916870405</v>
      </c>
      <c r="BJ10" s="20">
        <v>0.39459889245430502</v>
      </c>
      <c r="BK10" s="20">
        <v>12.124694376528099</v>
      </c>
      <c r="BL10" s="20">
        <v>2.27484459738861</v>
      </c>
      <c r="BM10" s="20">
        <v>0.31272456397718001</v>
      </c>
      <c r="BN10" s="20">
        <v>0.74816625916870405</v>
      </c>
      <c r="BO10" s="20" t="s">
        <v>104</v>
      </c>
      <c r="BP10" s="20">
        <v>2.27484459738861</v>
      </c>
      <c r="BQ10" s="20" t="s">
        <v>105</v>
      </c>
      <c r="BR10" s="20">
        <v>0.39459889245430502</v>
      </c>
      <c r="BS10" s="20" t="s">
        <v>106</v>
      </c>
      <c r="BT10" s="24">
        <f>($P10*'Conversion Factors'!$B$3)/($BR10*'Conversion Factors'!$B$4)</f>
        <v>43.569827057638754</v>
      </c>
      <c r="BU10" s="24">
        <f>($P10*'Conversion Factors'!$B$3)/($BN10*'Conversion Factors'!$B$4)</f>
        <v>22.979658987125084</v>
      </c>
      <c r="BV10" s="24">
        <f>($P10*'Conversion Factors'!$B$3)/($BP10*'Conversion Factors'!$B$4)</f>
        <v>7.557705489467712</v>
      </c>
      <c r="BW10" s="24">
        <f>($Q10*'Conversion Factors'!$B$3)/($BR10*'Conversion Factors'!$B$4)</f>
        <v>757.28508933514968</v>
      </c>
      <c r="BX10" s="24">
        <f>($Q10*'Conversion Factors'!$B$3)/($BN10*'Conversion Factors'!$B$4)</f>
        <v>399.40835858574542</v>
      </c>
      <c r="BY10" s="24">
        <f>($Q10*'Conversion Factors'!$B$3)/($BP10*'Conversion Factors'!$B$4)</f>
        <v>131.3601192217007</v>
      </c>
      <c r="BZ10" s="20" t="str">
        <f t="shared" si="12"/>
        <v>NO</v>
      </c>
      <c r="CA10" s="20" t="str">
        <f t="shared" si="13"/>
        <v>NO</v>
      </c>
      <c r="CB10" s="20" t="str">
        <f t="shared" si="14"/>
        <v>NO</v>
      </c>
      <c r="CC10" s="20" t="str">
        <f t="shared" si="15"/>
        <v>YES</v>
      </c>
      <c r="CD10" s="24">
        <f t="shared" si="16"/>
        <v>1.5776772694482284</v>
      </c>
      <c r="CE10" s="20" t="str">
        <f t="shared" si="17"/>
        <v>YES</v>
      </c>
      <c r="CF10" s="20" t="s">
        <v>591</v>
      </c>
      <c r="CJ10" s="22" t="s">
        <v>3083</v>
      </c>
      <c r="CK10" s="26">
        <v>45657</v>
      </c>
    </row>
    <row r="11" spans="1:90" s="20" customFormat="1" x14ac:dyDescent="0.25">
      <c r="A11" s="21">
        <v>110035769585</v>
      </c>
      <c r="B11" s="20">
        <v>2020</v>
      </c>
      <c r="C11" s="20" t="s">
        <v>2191</v>
      </c>
      <c r="D11" s="20" t="s">
        <v>2192</v>
      </c>
      <c r="E11" s="20" t="s">
        <v>2193</v>
      </c>
      <c r="F11" s="20" t="s">
        <v>455</v>
      </c>
      <c r="G11" s="20">
        <v>93619</v>
      </c>
      <c r="H11" s="20">
        <v>36.793849999999999</v>
      </c>
      <c r="I11" s="20">
        <v>-119.61344</v>
      </c>
      <c r="J11" s="20" t="e">
        <v>#N/A</v>
      </c>
      <c r="K11" s="20" t="s">
        <v>352</v>
      </c>
      <c r="L11" s="20">
        <v>4952</v>
      </c>
      <c r="M11" s="20" t="s">
        <v>353</v>
      </c>
      <c r="N11" s="20">
        <v>365</v>
      </c>
      <c r="O11" s="20">
        <v>11.416740920000001</v>
      </c>
      <c r="P11" s="20">
        <f t="shared" si="10"/>
        <v>3.1278742246575342E-2</v>
      </c>
      <c r="Q11" s="20">
        <f t="shared" si="11"/>
        <v>0.54365432952380954</v>
      </c>
      <c r="R11" s="20">
        <v>0</v>
      </c>
      <c r="S11" s="20" t="s">
        <v>95</v>
      </c>
      <c r="T11" s="20" t="s">
        <v>96</v>
      </c>
      <c r="U11" s="20" t="s">
        <v>96</v>
      </c>
      <c r="V11" s="20" t="s">
        <v>2194</v>
      </c>
      <c r="W11" s="20" t="s">
        <v>2195</v>
      </c>
      <c r="X11" s="21">
        <v>18030009008092</v>
      </c>
      <c r="Y11" s="20" t="e">
        <v>#N/A</v>
      </c>
      <c r="Z11" s="20" t="e">
        <v>#N/A</v>
      </c>
      <c r="AA11" s="20" t="e">
        <v>#N/A</v>
      </c>
      <c r="AB11" s="20">
        <v>2015</v>
      </c>
      <c r="AC11" s="21">
        <v>110035769585</v>
      </c>
      <c r="AD11" s="21">
        <v>110035769585</v>
      </c>
      <c r="AH11" s="20">
        <v>2023</v>
      </c>
      <c r="AI11" s="20">
        <v>18030009008092</v>
      </c>
      <c r="AJ11" s="20" t="s">
        <v>2196</v>
      </c>
      <c r="AK11" s="20">
        <v>6.2</v>
      </c>
      <c r="AL11" s="20">
        <v>1.7</v>
      </c>
      <c r="AM11" s="20">
        <v>0.259583333333333</v>
      </c>
      <c r="AN11" s="20" t="s">
        <v>102</v>
      </c>
      <c r="AO11" s="20">
        <v>1.7</v>
      </c>
      <c r="AP11" s="20">
        <v>2.6302910000000002</v>
      </c>
      <c r="AQ11" s="20">
        <v>17149790</v>
      </c>
      <c r="AR11" s="20" t="s">
        <v>101</v>
      </c>
      <c r="AS11" s="20">
        <v>3</v>
      </c>
      <c r="AT11" s="20">
        <v>0.14199999999999999</v>
      </c>
      <c r="AU11" s="20">
        <v>0.76700000000000002</v>
      </c>
      <c r="AV11" s="20">
        <v>0.48399999999999999</v>
      </c>
      <c r="AW11" s="20">
        <v>0.33900000000000002</v>
      </c>
      <c r="AX11" s="20">
        <v>9.7000000000000003E-2</v>
      </c>
      <c r="AY11" s="20">
        <v>5.6000000000000001E-2</v>
      </c>
      <c r="AZ11" s="20">
        <v>4.0000000000000001E-3</v>
      </c>
      <c r="BA11" s="20">
        <v>5.0000000000000001E-3</v>
      </c>
      <c r="BB11" s="20">
        <v>0</v>
      </c>
      <c r="BC11" s="20">
        <v>8.0000000000000002E-3</v>
      </c>
      <c r="BD11" s="20">
        <v>0.121</v>
      </c>
      <c r="BE11" s="20">
        <v>0.48099999999999998</v>
      </c>
      <c r="BF11" s="20">
        <v>0.66900000000000004</v>
      </c>
      <c r="BG11" s="20" t="s">
        <v>62</v>
      </c>
      <c r="BH11" s="20">
        <v>4.0000000000000001E-3</v>
      </c>
      <c r="BI11" s="20">
        <v>9.7799511002445005E-3</v>
      </c>
      <c r="BJ11" s="20">
        <v>4.4278157860709998E-3</v>
      </c>
      <c r="BK11" s="20">
        <v>0.34718826405867997</v>
      </c>
      <c r="BL11" s="20">
        <v>3.5537044011327998E-2</v>
      </c>
      <c r="BM11" s="20">
        <v>6.4310293398532998</v>
      </c>
      <c r="BN11" s="20">
        <v>6.4310293398532998</v>
      </c>
      <c r="BO11" s="20" t="s">
        <v>176</v>
      </c>
      <c r="BP11" s="20">
        <v>6.4310293398532998</v>
      </c>
      <c r="BQ11" s="20" t="s">
        <v>176</v>
      </c>
      <c r="BR11" s="20">
        <v>6.4310293398532998</v>
      </c>
      <c r="BS11" s="20" t="s">
        <v>176</v>
      </c>
      <c r="BT11" s="24">
        <f>($P11*'Conversion Factors'!$B$3)/($BR11*'Conversion Factors'!$B$4)</f>
        <v>4.8637225230399661</v>
      </c>
      <c r="BU11" s="24">
        <f>($P11*'Conversion Factors'!$B$3)/($BN11*'Conversion Factors'!$B$4)</f>
        <v>4.8637225230399661</v>
      </c>
      <c r="BV11" s="24">
        <f>($P11*'Conversion Factors'!$B$3)/($BP11*'Conversion Factors'!$B$4)</f>
        <v>4.8637225230399661</v>
      </c>
      <c r="BW11" s="24">
        <f>($Q11*'Conversion Factors'!$B$3)/($BR11*'Conversion Factors'!$B$4)</f>
        <v>84.53612956712324</v>
      </c>
      <c r="BX11" s="24">
        <f>($Q11*'Conversion Factors'!$B$3)/($BN11*'Conversion Factors'!$B$4)</f>
        <v>84.53612956712324</v>
      </c>
      <c r="BY11" s="24">
        <f>($Q11*'Conversion Factors'!$B$3)/($BP11*'Conversion Factors'!$B$4)</f>
        <v>84.53612956712324</v>
      </c>
      <c r="BZ11" s="20" t="str">
        <f t="shared" si="12"/>
        <v>NO</v>
      </c>
      <c r="CA11" s="20" t="str">
        <f t="shared" si="13"/>
        <v>NO</v>
      </c>
      <c r="CB11" s="20" t="str">
        <f t="shared" si="14"/>
        <v>NO</v>
      </c>
      <c r="CC11" s="20" t="str">
        <f t="shared" si="15"/>
        <v>NO</v>
      </c>
      <c r="CD11" s="24">
        <f t="shared" si="16"/>
        <v>0.17611693659817343</v>
      </c>
      <c r="CE11" s="20" t="str">
        <f t="shared" si="17"/>
        <v>NO</v>
      </c>
      <c r="CF11" s="20" t="s">
        <v>235</v>
      </c>
    </row>
    <row r="12" spans="1:90" s="20" customFormat="1" x14ac:dyDescent="0.25">
      <c r="A12" s="21">
        <v>110070117180</v>
      </c>
      <c r="B12" s="20">
        <v>2019</v>
      </c>
      <c r="C12" s="20" t="s">
        <v>2744</v>
      </c>
      <c r="D12" s="20" t="s">
        <v>2745</v>
      </c>
      <c r="E12" s="20" t="s">
        <v>2746</v>
      </c>
      <c r="F12" s="20" t="s">
        <v>350</v>
      </c>
      <c r="G12" s="20">
        <v>70058</v>
      </c>
      <c r="H12" s="20">
        <v>29.910609999999998</v>
      </c>
      <c r="I12" s="20">
        <v>-90.085269999999994</v>
      </c>
      <c r="J12" s="20" t="e">
        <v>#N/A</v>
      </c>
      <c r="K12" s="22" t="s">
        <v>467</v>
      </c>
      <c r="L12" s="20">
        <v>4226</v>
      </c>
      <c r="M12" s="20" t="s">
        <v>1118</v>
      </c>
      <c r="N12" s="20">
        <v>250</v>
      </c>
      <c r="O12" s="20">
        <v>7.9553640999999994E-2</v>
      </c>
      <c r="P12" s="20">
        <f t="shared" si="10"/>
        <v>3.1821456399999995E-4</v>
      </c>
      <c r="Q12" s="20">
        <f t="shared" si="11"/>
        <v>3.7882686190476187E-3</v>
      </c>
      <c r="R12" s="20">
        <v>0</v>
      </c>
      <c r="S12" s="20" t="s">
        <v>95</v>
      </c>
      <c r="T12" s="20" t="s">
        <v>96</v>
      </c>
      <c r="U12" s="20" t="s">
        <v>96</v>
      </c>
      <c r="V12" s="20" t="s">
        <v>2747</v>
      </c>
      <c r="W12" s="20" t="e">
        <v>#N/A</v>
      </c>
      <c r="X12" s="21">
        <v>8090100000658</v>
      </c>
      <c r="Y12" s="20" t="e">
        <v>#N/A</v>
      </c>
      <c r="Z12" s="20" t="s">
        <v>148</v>
      </c>
      <c r="AA12" s="20" t="s">
        <v>116</v>
      </c>
      <c r="AB12" s="20">
        <v>2015</v>
      </c>
      <c r="AC12" s="21">
        <v>110070117180</v>
      </c>
      <c r="AD12" s="21">
        <v>110070117180</v>
      </c>
      <c r="AH12" s="20">
        <v>2023</v>
      </c>
      <c r="AI12" s="23" t="s">
        <v>2748</v>
      </c>
      <c r="AK12" s="20" t="s">
        <v>101</v>
      </c>
      <c r="AL12" s="20">
        <v>0.5</v>
      </c>
      <c r="AM12" s="20">
        <v>2.823875E-2</v>
      </c>
      <c r="AN12" s="20" t="s">
        <v>102</v>
      </c>
      <c r="AO12" s="20">
        <v>0.5</v>
      </c>
      <c r="AP12" s="20">
        <v>0.77361500000000005</v>
      </c>
      <c r="AQ12" s="20">
        <v>22799319</v>
      </c>
      <c r="AR12" s="20" t="s">
        <v>101</v>
      </c>
      <c r="AS12" s="20">
        <v>1</v>
      </c>
      <c r="AT12" s="20">
        <v>8.3000000000000004E-2</v>
      </c>
      <c r="AU12" s="20">
        <v>0.115</v>
      </c>
      <c r="AV12" s="20">
        <v>0.121</v>
      </c>
      <c r="AW12" s="20">
        <v>0.11</v>
      </c>
      <c r="AX12" s="20">
        <v>0.109</v>
      </c>
      <c r="AY12" s="20">
        <v>7.3999999999999996E-2</v>
      </c>
      <c r="AZ12" s="20">
        <v>0.04</v>
      </c>
      <c r="BA12" s="20">
        <v>8.9999999999999993E-3</v>
      </c>
      <c r="BB12" s="20">
        <v>0.01</v>
      </c>
      <c r="BC12" s="20">
        <v>4.4999999999999998E-2</v>
      </c>
      <c r="BD12" s="20">
        <v>0.20899999999999999</v>
      </c>
      <c r="BE12" s="20">
        <v>0.71199999999999997</v>
      </c>
      <c r="BF12" s="20">
        <v>0.11600000000000001</v>
      </c>
      <c r="BG12" s="20" t="s">
        <v>61</v>
      </c>
      <c r="BH12" s="20">
        <v>8.9999999999999993E-3</v>
      </c>
      <c r="BI12" s="20">
        <v>2.2004889975550099E-2</v>
      </c>
      <c r="BJ12" s="20">
        <v>1.02510626332399E-2</v>
      </c>
      <c r="BK12" s="20">
        <v>0.20293398533007301</v>
      </c>
      <c r="BL12" s="20">
        <v>4.3814781287314003E-2</v>
      </c>
      <c r="BM12" s="20">
        <v>1.8914792176039099</v>
      </c>
      <c r="BN12" s="20">
        <v>1.8914792176039099</v>
      </c>
      <c r="BO12" s="20" t="s">
        <v>176</v>
      </c>
      <c r="BP12" s="20">
        <v>1.8914792176039099</v>
      </c>
      <c r="BQ12" s="20" t="s">
        <v>176</v>
      </c>
      <c r="BR12" s="20">
        <v>1.8914792176039099</v>
      </c>
      <c r="BS12" s="20" t="s">
        <v>176</v>
      </c>
      <c r="BT12" s="24">
        <f>($P12*'Conversion Factors'!$B$3)/($BR12*'Conversion Factors'!$B$4)</f>
        <v>0.16823582360217954</v>
      </c>
      <c r="BU12" s="24">
        <f>($P12*'Conversion Factors'!$B$3)/($BN12*'Conversion Factors'!$B$4)</f>
        <v>0.16823582360217954</v>
      </c>
      <c r="BV12" s="24">
        <f>($P12*'Conversion Factors'!$B$3)/($BP12*'Conversion Factors'!$B$4)</f>
        <v>0.16823582360217954</v>
      </c>
      <c r="BW12" s="24">
        <f>($Q12*'Conversion Factors'!$B$3)/($BR12*'Conversion Factors'!$B$4)</f>
        <v>2.0028074238354709</v>
      </c>
      <c r="BX12" s="24">
        <f>($Q12*'Conversion Factors'!$B$3)/($BN12*'Conversion Factors'!$B$4)</f>
        <v>2.0028074238354709</v>
      </c>
      <c r="BY12" s="24">
        <f>($Q12*'Conversion Factors'!$B$3)/($BP12*'Conversion Factors'!$B$4)</f>
        <v>2.0028074238354709</v>
      </c>
      <c r="BZ12" s="20" t="str">
        <f t="shared" si="12"/>
        <v>NO</v>
      </c>
      <c r="CA12" s="20" t="str">
        <f t="shared" si="13"/>
        <v>NO</v>
      </c>
      <c r="CB12" s="20" t="str">
        <f t="shared" si="14"/>
        <v>NO</v>
      </c>
      <c r="CC12" s="20" t="str">
        <f t="shared" si="15"/>
        <v>NO</v>
      </c>
      <c r="CD12" s="24">
        <f t="shared" si="16"/>
        <v>4.1725154663238978E-3</v>
      </c>
      <c r="CE12" s="20" t="str">
        <f t="shared" si="17"/>
        <v>NO</v>
      </c>
    </row>
    <row r="13" spans="1:90" s="20" customFormat="1" x14ac:dyDescent="0.25">
      <c r="A13" s="21">
        <v>110041253256</v>
      </c>
      <c r="B13" s="20">
        <v>2024</v>
      </c>
      <c r="C13" s="20" t="s">
        <v>2340</v>
      </c>
      <c r="D13" s="20" t="s">
        <v>2341</v>
      </c>
      <c r="E13" s="20" t="s">
        <v>1378</v>
      </c>
      <c r="F13" s="20" t="s">
        <v>999</v>
      </c>
      <c r="G13" s="20">
        <v>89109</v>
      </c>
      <c r="H13" s="20">
        <v>36.132570000000001</v>
      </c>
      <c r="I13" s="20">
        <v>-115.16477</v>
      </c>
      <c r="J13" s="20" t="e">
        <v>#N/A</v>
      </c>
      <c r="K13" s="22" t="s">
        <v>3084</v>
      </c>
      <c r="L13" s="20">
        <v>7011</v>
      </c>
      <c r="M13" s="20" t="s">
        <v>1380</v>
      </c>
      <c r="N13" s="20">
        <v>250</v>
      </c>
      <c r="O13" s="20">
        <v>0.44346952499999998</v>
      </c>
      <c r="P13" s="20">
        <f t="shared" si="10"/>
        <v>1.7738780999999998E-3</v>
      </c>
      <c r="Q13" s="20">
        <f t="shared" si="11"/>
        <v>2.1117596428571427E-2</v>
      </c>
      <c r="R13" s="20">
        <v>0</v>
      </c>
      <c r="S13" s="20" t="s">
        <v>95</v>
      </c>
      <c r="T13" s="20" t="s">
        <v>96</v>
      </c>
      <c r="U13" s="20" t="s">
        <v>96</v>
      </c>
      <c r="V13" s="20" t="s">
        <v>2342</v>
      </c>
      <c r="W13" s="20" t="s">
        <v>2343</v>
      </c>
      <c r="X13" s="21">
        <v>15010015000432</v>
      </c>
      <c r="Y13" s="20" t="e">
        <v>#N/A</v>
      </c>
      <c r="Z13" s="20" t="s">
        <v>115</v>
      </c>
      <c r="AA13" s="20" t="s">
        <v>116</v>
      </c>
      <c r="AB13" s="20">
        <v>2021</v>
      </c>
      <c r="AC13" s="21">
        <v>110041253256</v>
      </c>
      <c r="AD13" s="21">
        <v>110041253256</v>
      </c>
      <c r="AH13" s="20">
        <v>2023</v>
      </c>
      <c r="AI13" s="20">
        <v>15010015000432</v>
      </c>
      <c r="AJ13" s="20" t="s">
        <v>2343</v>
      </c>
      <c r="AK13" s="20">
        <v>0.66</v>
      </c>
      <c r="AL13" s="20">
        <v>0.43</v>
      </c>
      <c r="AM13" s="20">
        <v>0.150916666666667</v>
      </c>
      <c r="AN13" s="20" t="s">
        <v>102</v>
      </c>
      <c r="AO13" s="20">
        <v>0.43</v>
      </c>
      <c r="AP13" s="20">
        <v>0.66530889999999998</v>
      </c>
      <c r="AQ13" s="20">
        <v>22069994</v>
      </c>
      <c r="AR13" s="20" t="s">
        <v>1387</v>
      </c>
      <c r="AS13" s="20">
        <v>3</v>
      </c>
      <c r="AT13" s="20">
        <v>2.141</v>
      </c>
      <c r="AU13" s="20">
        <v>13.016</v>
      </c>
      <c r="AV13" s="20">
        <v>10.823</v>
      </c>
      <c r="AW13" s="20">
        <v>5.5810000000000004</v>
      </c>
      <c r="AX13" s="20">
        <v>1.0489999999999999</v>
      </c>
      <c r="AY13" s="20">
        <v>0.86399999999999999</v>
      </c>
      <c r="AZ13" s="20">
        <v>0</v>
      </c>
      <c r="BA13" s="20">
        <v>0.72599999999999998</v>
      </c>
      <c r="BB13" s="20">
        <v>1.9790000000000001</v>
      </c>
      <c r="BC13" s="20">
        <v>1.466</v>
      </c>
      <c r="BD13" s="20">
        <v>1.2609999999999999</v>
      </c>
      <c r="BE13" s="20">
        <v>3.1419999999999999</v>
      </c>
      <c r="BF13" s="20">
        <v>18.234000000000002</v>
      </c>
      <c r="BG13" s="20" t="s">
        <v>60</v>
      </c>
      <c r="BH13" s="20">
        <v>0.72599999999999998</v>
      </c>
      <c r="BI13" s="20">
        <v>1.7750611246943799</v>
      </c>
      <c r="BJ13" s="20">
        <v>0.96511403431753195</v>
      </c>
      <c r="BK13" s="20">
        <v>5.2347188264058699</v>
      </c>
      <c r="BL13" s="20">
        <v>2.5050786911390599</v>
      </c>
      <c r="BM13" s="20">
        <v>1.62667212713936</v>
      </c>
      <c r="BN13" s="20">
        <v>1.7750611246943799</v>
      </c>
      <c r="BO13" s="20" t="s">
        <v>104</v>
      </c>
      <c r="BP13" s="20">
        <v>2.5050786911390599</v>
      </c>
      <c r="BQ13" s="20" t="s">
        <v>105</v>
      </c>
      <c r="BR13" s="20">
        <v>1.62667212713936</v>
      </c>
      <c r="BS13" s="20" t="s">
        <v>176</v>
      </c>
      <c r="BT13" s="24">
        <f>($P13*'Conversion Factors'!$B$3)/($BR13*'Conversion Factors'!$B$4)</f>
        <v>1.0904951713407138</v>
      </c>
      <c r="BU13" s="24">
        <f>($P13*'Conversion Factors'!$B$3)/($BN13*'Conversion Factors'!$B$4)</f>
        <v>0.99933353016528725</v>
      </c>
      <c r="BV13" s="24">
        <f>($P13*'Conversion Factors'!$B$3)/($BP13*'Conversion Factors'!$B$4)</f>
        <v>0.70811272566987382</v>
      </c>
      <c r="BW13" s="24">
        <f>($Q13*'Conversion Factors'!$B$3)/($BR13*'Conversion Factors'!$B$4)</f>
        <v>12.982085373103736</v>
      </c>
      <c r="BX13" s="24">
        <f>($Q13*'Conversion Factors'!$B$3)/($BN13*'Conversion Factors'!$B$4)</f>
        <v>11.896827740062943</v>
      </c>
      <c r="BY13" s="24">
        <f>($Q13*'Conversion Factors'!$B$3)/($BP13*'Conversion Factors'!$B$4)</f>
        <v>8.4299134008318308</v>
      </c>
      <c r="BZ13" s="20" t="str">
        <f t="shared" si="12"/>
        <v>NO</v>
      </c>
      <c r="CA13" s="20" t="str">
        <f t="shared" si="13"/>
        <v>NO</v>
      </c>
      <c r="CB13" s="20" t="str">
        <f t="shared" si="14"/>
        <v>NO</v>
      </c>
      <c r="CC13" s="20" t="str">
        <f t="shared" si="15"/>
        <v>NO</v>
      </c>
      <c r="CD13" s="24">
        <f t="shared" si="16"/>
        <v>2.7046011193966116E-2</v>
      </c>
      <c r="CE13" s="20" t="str">
        <f t="shared" si="17"/>
        <v>NO</v>
      </c>
    </row>
    <row r="14" spans="1:90" s="20" customFormat="1" x14ac:dyDescent="0.25">
      <c r="A14" s="21">
        <v>110002468669</v>
      </c>
      <c r="B14" s="20">
        <v>2017</v>
      </c>
      <c r="C14" s="20" t="s">
        <v>1307</v>
      </c>
      <c r="D14" s="20" t="s">
        <v>1308</v>
      </c>
      <c r="E14" s="20" t="s">
        <v>1309</v>
      </c>
      <c r="F14" s="20" t="s">
        <v>110</v>
      </c>
      <c r="G14" s="20">
        <v>7036</v>
      </c>
      <c r="H14" s="20">
        <v>40.610097000000003</v>
      </c>
      <c r="I14" s="20">
        <v>-74.204927999999995</v>
      </c>
      <c r="J14" s="20" t="e">
        <v>#N/A</v>
      </c>
      <c r="K14" s="22" t="s">
        <v>1212</v>
      </c>
      <c r="L14" s="20">
        <v>2841</v>
      </c>
      <c r="M14" s="20" t="s">
        <v>1310</v>
      </c>
      <c r="N14" s="20">
        <v>350</v>
      </c>
      <c r="O14" s="20">
        <v>0.59396743299999999</v>
      </c>
      <c r="P14" s="20">
        <f t="shared" si="10"/>
        <v>1.6970498085714285E-3</v>
      </c>
      <c r="Q14" s="20">
        <f t="shared" si="11"/>
        <v>2.8284163476190477E-2</v>
      </c>
      <c r="R14" s="20">
        <v>0</v>
      </c>
      <c r="S14" s="20" t="s">
        <v>95</v>
      </c>
      <c r="T14" s="20" t="s">
        <v>96</v>
      </c>
      <c r="U14" s="20" t="s">
        <v>96</v>
      </c>
      <c r="V14" s="20" t="s">
        <v>1311</v>
      </c>
      <c r="W14" s="20" t="s">
        <v>1312</v>
      </c>
      <c r="X14" s="21">
        <v>2030104000564</v>
      </c>
      <c r="Y14" s="20" t="e">
        <v>#N/A</v>
      </c>
      <c r="Z14" s="20" t="s">
        <v>148</v>
      </c>
      <c r="AA14" s="20" t="s">
        <v>116</v>
      </c>
      <c r="AB14" s="20">
        <v>2015</v>
      </c>
      <c r="AC14" s="21">
        <v>110002468669</v>
      </c>
      <c r="AD14" s="21">
        <v>110002468669</v>
      </c>
      <c r="AH14" s="20">
        <v>2023</v>
      </c>
      <c r="AI14" s="23" t="s">
        <v>1313</v>
      </c>
      <c r="AJ14" s="20" t="s">
        <v>1312</v>
      </c>
      <c r="AK14" s="20" t="s">
        <v>101</v>
      </c>
      <c r="AL14" s="20" t="s">
        <v>101</v>
      </c>
      <c r="AM14" s="20" t="s">
        <v>101</v>
      </c>
      <c r="AN14" s="20" t="s">
        <v>102</v>
      </c>
      <c r="AO14" s="20" t="s">
        <v>101</v>
      </c>
      <c r="AP14" s="20" t="s">
        <v>101</v>
      </c>
      <c r="AQ14" s="20">
        <v>6261866</v>
      </c>
      <c r="AR14" s="20" t="s">
        <v>101</v>
      </c>
      <c r="AS14" s="20">
        <v>4</v>
      </c>
      <c r="AT14" s="20">
        <v>128.648</v>
      </c>
      <c r="AU14" s="20">
        <v>160.398</v>
      </c>
      <c r="AV14" s="20">
        <v>119.03700000000001</v>
      </c>
      <c r="AW14" s="20">
        <v>174.078</v>
      </c>
      <c r="AX14" s="20">
        <v>178.34</v>
      </c>
      <c r="AY14" s="20">
        <v>125.61499999999999</v>
      </c>
      <c r="AZ14" s="20">
        <v>86.349000000000004</v>
      </c>
      <c r="BA14" s="20">
        <v>91.384</v>
      </c>
      <c r="BB14" s="20">
        <v>73.828999999999994</v>
      </c>
      <c r="BC14" s="20">
        <v>75.042000000000002</v>
      </c>
      <c r="BD14" s="20">
        <v>55.959000000000003</v>
      </c>
      <c r="BE14" s="20">
        <v>111.464</v>
      </c>
      <c r="BF14" s="20">
        <v>158.36199999999999</v>
      </c>
      <c r="BG14" s="20" t="s">
        <v>64</v>
      </c>
      <c r="BH14" s="20">
        <v>55.959000000000003</v>
      </c>
      <c r="BI14" s="20">
        <v>136.819070904645</v>
      </c>
      <c r="BJ14" s="20">
        <v>86.682615765973594</v>
      </c>
      <c r="BK14" s="20">
        <v>314.54278728606403</v>
      </c>
      <c r="BL14" s="20">
        <v>208.179705958602</v>
      </c>
      <c r="BM14" s="20">
        <v>-1</v>
      </c>
      <c r="BN14" s="20">
        <v>136.819070904645</v>
      </c>
      <c r="BO14" s="20" t="s">
        <v>104</v>
      </c>
      <c r="BP14" s="20">
        <v>208.179705958602</v>
      </c>
      <c r="BQ14" s="20" t="s">
        <v>105</v>
      </c>
      <c r="BR14" s="20">
        <v>86.682615765973594</v>
      </c>
      <c r="BS14" s="20" t="s">
        <v>106</v>
      </c>
      <c r="BT14" s="24">
        <f>($P14*'Conversion Factors'!$B$3)/($BR14*'Conversion Factors'!$B$4)</f>
        <v>1.9577741091168003E-2</v>
      </c>
      <c r="BU14" s="24">
        <f>($P14*'Conversion Factors'!$B$3)/($BN14*'Conversion Factors'!$B$4)</f>
        <v>1.2403605706065454E-2</v>
      </c>
      <c r="BV14" s="24">
        <f>($P14*'Conversion Factors'!$B$3)/($BP14*'Conversion Factors'!$B$4)</f>
        <v>8.1518503485104293E-3</v>
      </c>
      <c r="BW14" s="24">
        <f>($Q14*'Conversion Factors'!$B$3)/($BR14*'Conversion Factors'!$B$4)</f>
        <v>0.32629568485280003</v>
      </c>
      <c r="BX14" s="24">
        <f>($Q14*'Conversion Factors'!$B$3)/($BN14*'Conversion Factors'!$B$4)</f>
        <v>0.20672676176775756</v>
      </c>
      <c r="BY14" s="24">
        <f>($Q14*'Conversion Factors'!$B$3)/($BP14*'Conversion Factors'!$B$4)</f>
        <v>0.13586417247517382</v>
      </c>
      <c r="BZ14" s="20" t="str">
        <f t="shared" si="12"/>
        <v>NO</v>
      </c>
      <c r="CA14" s="20" t="str">
        <f t="shared" si="13"/>
        <v>NO</v>
      </c>
      <c r="CB14" s="20" t="str">
        <f t="shared" si="14"/>
        <v>NO</v>
      </c>
      <c r="CC14" s="20" t="str">
        <f t="shared" si="15"/>
        <v>NO</v>
      </c>
      <c r="CD14" s="24">
        <f t="shared" si="16"/>
        <v>6.797826767766667E-4</v>
      </c>
      <c r="CE14" s="20" t="str">
        <f t="shared" si="17"/>
        <v>NO</v>
      </c>
    </row>
    <row r="15" spans="1:90" s="10" customFormat="1" x14ac:dyDescent="0.25">
      <c r="A15" s="9">
        <v>110001063483</v>
      </c>
      <c r="B15" s="10">
        <v>2021</v>
      </c>
      <c r="C15" s="10" t="s">
        <v>1159</v>
      </c>
      <c r="D15" s="10" t="s">
        <v>1160</v>
      </c>
      <c r="E15" s="10" t="s">
        <v>1161</v>
      </c>
      <c r="F15" s="10" t="s">
        <v>180</v>
      </c>
      <c r="G15" s="10" t="s">
        <v>1162</v>
      </c>
      <c r="H15" s="10">
        <v>40.080860000000001</v>
      </c>
      <c r="I15" s="10">
        <v>-76.18674</v>
      </c>
      <c r="J15" s="10" t="e">
        <v>#N/A</v>
      </c>
      <c r="K15" s="27" t="s">
        <v>93</v>
      </c>
      <c r="L15" s="10">
        <v>3084</v>
      </c>
      <c r="M15" s="10" t="s">
        <v>1163</v>
      </c>
      <c r="N15" s="10">
        <v>250</v>
      </c>
      <c r="O15" s="10">
        <v>421.36390130000001</v>
      </c>
      <c r="P15" s="10">
        <f t="shared" si="10"/>
        <v>1.6854556052</v>
      </c>
      <c r="Q15" s="10">
        <f t="shared" si="11"/>
        <v>20.064947680952383</v>
      </c>
      <c r="R15" s="10">
        <v>0</v>
      </c>
      <c r="S15" s="10" t="s">
        <v>95</v>
      </c>
      <c r="T15" s="10" t="s">
        <v>96</v>
      </c>
      <c r="U15" s="10" t="s">
        <v>96</v>
      </c>
      <c r="V15" s="10" t="s">
        <v>1164</v>
      </c>
      <c r="W15" s="10" t="s">
        <v>1165</v>
      </c>
      <c r="X15" s="9">
        <v>2050306001321</v>
      </c>
      <c r="Y15" s="10" t="e">
        <v>#N/A</v>
      </c>
      <c r="Z15" s="10" t="e">
        <v>#N/A</v>
      </c>
      <c r="AA15" s="10" t="s">
        <v>116</v>
      </c>
      <c r="AB15" s="10">
        <v>2021</v>
      </c>
      <c r="AC15" s="9">
        <v>110001063483</v>
      </c>
      <c r="AD15" s="9">
        <v>110001063483</v>
      </c>
      <c r="AH15" s="10">
        <v>2023</v>
      </c>
      <c r="AI15" s="11" t="s">
        <v>1166</v>
      </c>
      <c r="AJ15" s="10" t="s">
        <v>1165</v>
      </c>
      <c r="AK15" s="10">
        <v>0.115</v>
      </c>
      <c r="AL15" s="10" t="s">
        <v>101</v>
      </c>
      <c r="AM15" s="10">
        <v>0.16250916666666701</v>
      </c>
      <c r="AN15" s="10" t="s">
        <v>102</v>
      </c>
      <c r="AO15" s="10">
        <v>0.16250916666666701</v>
      </c>
      <c r="AP15" s="10">
        <v>0.25143905794166699</v>
      </c>
      <c r="AQ15" s="10">
        <v>4721383</v>
      </c>
      <c r="AR15" s="10" t="s">
        <v>101</v>
      </c>
      <c r="AS15" s="10">
        <v>1</v>
      </c>
      <c r="AT15" s="10">
        <v>1.256</v>
      </c>
      <c r="AU15" s="10">
        <v>4.7530000000000001</v>
      </c>
      <c r="AV15" s="10">
        <v>13.263999999999999</v>
      </c>
      <c r="AW15" s="10">
        <v>10.782</v>
      </c>
      <c r="AX15" s="10">
        <v>1.974</v>
      </c>
      <c r="AY15" s="10">
        <v>1.78</v>
      </c>
      <c r="AZ15" s="10">
        <v>1.448</v>
      </c>
      <c r="BA15" s="10">
        <v>0.95299999999999996</v>
      </c>
      <c r="BB15" s="10">
        <v>0.73299999999999998</v>
      </c>
      <c r="BC15" s="10">
        <v>1.1890000000000001</v>
      </c>
      <c r="BD15" s="10">
        <v>1.4490000000000001</v>
      </c>
      <c r="BE15" s="10">
        <v>2.2999999999999998</v>
      </c>
      <c r="BF15" s="10">
        <v>2.1890000000000001</v>
      </c>
      <c r="BG15" s="10" t="s">
        <v>62</v>
      </c>
      <c r="BH15" s="10">
        <v>0.73299999999999998</v>
      </c>
      <c r="BI15" s="10">
        <v>1.7921760391198001</v>
      </c>
      <c r="BJ15" s="10">
        <v>0.97474872504576004</v>
      </c>
      <c r="BK15" s="10">
        <v>3.0709046454767699</v>
      </c>
      <c r="BL15" s="10">
        <v>1.95723575675865</v>
      </c>
      <c r="BM15" s="10">
        <v>0.61476542284026103</v>
      </c>
      <c r="BN15" s="10">
        <v>1.7921760391198001</v>
      </c>
      <c r="BO15" s="10" t="s">
        <v>104</v>
      </c>
      <c r="BP15" s="10">
        <v>1.95723575675865</v>
      </c>
      <c r="BQ15" s="10" t="s">
        <v>105</v>
      </c>
      <c r="BR15" s="10">
        <v>0.97474872504576004</v>
      </c>
      <c r="BS15" s="10" t="s">
        <v>106</v>
      </c>
      <c r="BT15" s="12">
        <f>($P15*'Conversion Factors'!$B$3)/($BR15*'Conversion Factors'!$B$4)</f>
        <v>1729.118040263018</v>
      </c>
      <c r="BU15" s="12">
        <f>($P15*'Conversion Factors'!$B$3)/($BN15*'Conversion Factors'!$B$4)</f>
        <v>940.45203618936114</v>
      </c>
      <c r="BV15" s="12">
        <f>($P15*'Conversion Factors'!$B$3)/($BP15*'Conversion Factors'!$B$4)</f>
        <v>861.14082035332262</v>
      </c>
      <c r="BW15" s="12">
        <f>($Q15*'Conversion Factors'!$B$3)/($BR15*'Conversion Factors'!$B$4)</f>
        <v>20584.738574559738</v>
      </c>
      <c r="BX15" s="12">
        <f>($Q15*'Conversion Factors'!$B$3)/($BN15*'Conversion Factors'!$B$4)</f>
        <v>11195.85757368287</v>
      </c>
      <c r="BY15" s="12">
        <f>($Q15*'Conversion Factors'!$B$3)/($BP15*'Conversion Factors'!$B$4)</f>
        <v>10251.676432777649</v>
      </c>
      <c r="BZ15" s="10" t="str">
        <f t="shared" si="12"/>
        <v>NO</v>
      </c>
      <c r="CA15" s="10" t="str">
        <f t="shared" si="13"/>
        <v>YES</v>
      </c>
      <c r="CB15" s="10" t="str">
        <f t="shared" si="14"/>
        <v>YES</v>
      </c>
      <c r="CC15" s="10" t="str">
        <f t="shared" si="15"/>
        <v>YES</v>
      </c>
      <c r="CD15" s="12">
        <f t="shared" si="16"/>
        <v>42.884872030332787</v>
      </c>
      <c r="CE15" s="10" t="str">
        <f t="shared" si="17"/>
        <v>YES</v>
      </c>
      <c r="CF15" s="10" t="s">
        <v>591</v>
      </c>
      <c r="CJ15" s="27" t="s">
        <v>1167</v>
      </c>
      <c r="CK15" s="27" t="s">
        <v>3085</v>
      </c>
      <c r="CL15" s="28">
        <v>44390</v>
      </c>
    </row>
    <row r="16" spans="1:90" s="20" customFormat="1" x14ac:dyDescent="0.25">
      <c r="A16" s="21">
        <v>110040078279</v>
      </c>
      <c r="B16" s="20">
        <v>2019</v>
      </c>
      <c r="C16" s="20" t="s">
        <v>2290</v>
      </c>
      <c r="D16" s="20" t="s">
        <v>2291</v>
      </c>
      <c r="E16" s="20" t="s">
        <v>2292</v>
      </c>
      <c r="F16" s="20" t="s">
        <v>455</v>
      </c>
      <c r="G16" s="20">
        <v>91320</v>
      </c>
      <c r="H16" s="20">
        <v>34.189751999999999</v>
      </c>
      <c r="I16" s="20">
        <v>-118.94147599999999</v>
      </c>
      <c r="J16" s="20" t="e">
        <v>#N/A</v>
      </c>
      <c r="K16" s="20" t="s">
        <v>93</v>
      </c>
      <c r="L16" s="20">
        <v>9999</v>
      </c>
      <c r="M16" s="20" t="s">
        <v>1416</v>
      </c>
      <c r="N16" s="20">
        <v>250</v>
      </c>
      <c r="O16" s="20">
        <v>5.1020408159999997</v>
      </c>
      <c r="P16" s="20">
        <f t="shared" si="10"/>
        <v>2.0408163263999999E-2</v>
      </c>
      <c r="Q16" s="20">
        <f t="shared" si="11"/>
        <v>0.24295432457142857</v>
      </c>
      <c r="R16" s="20">
        <v>0</v>
      </c>
      <c r="S16" s="20" t="s">
        <v>95</v>
      </c>
      <c r="T16" s="20" t="s">
        <v>96</v>
      </c>
      <c r="U16" s="20" t="s">
        <v>96</v>
      </c>
      <c r="V16" s="20" t="s">
        <v>2293</v>
      </c>
      <c r="W16" s="20" t="s">
        <v>2294</v>
      </c>
      <c r="X16" s="21">
        <v>18070103000071</v>
      </c>
      <c r="Y16" s="20" t="e">
        <v>#N/A</v>
      </c>
      <c r="Z16" s="20" t="s">
        <v>148</v>
      </c>
      <c r="AA16" s="20" t="s">
        <v>116</v>
      </c>
      <c r="AB16" s="20">
        <v>2015</v>
      </c>
      <c r="AC16" s="21">
        <v>110040078279</v>
      </c>
      <c r="AD16" s="21">
        <v>110040078279</v>
      </c>
      <c r="AH16" s="20">
        <v>2023</v>
      </c>
      <c r="AI16" s="20">
        <v>18070103000071</v>
      </c>
      <c r="AJ16" s="20" t="s">
        <v>2294</v>
      </c>
      <c r="AK16" s="20">
        <v>0.11</v>
      </c>
      <c r="AL16" s="20" t="s">
        <v>101</v>
      </c>
      <c r="AM16" s="20">
        <v>7.2416666666666699E-2</v>
      </c>
      <c r="AN16" s="20" t="s">
        <v>102</v>
      </c>
      <c r="AO16" s="20">
        <v>7.2416666666666699E-2</v>
      </c>
      <c r="AP16" s="20">
        <v>0.112045239166667</v>
      </c>
      <c r="AQ16" s="20">
        <v>948070332</v>
      </c>
      <c r="AR16" s="20" t="s">
        <v>2295</v>
      </c>
      <c r="AS16" s="20">
        <v>3</v>
      </c>
      <c r="AT16" s="20">
        <v>0.35</v>
      </c>
      <c r="AU16" s="20">
        <v>1.9039999999999999</v>
      </c>
      <c r="AV16" s="20">
        <v>1.0229999999999999</v>
      </c>
      <c r="AW16" s="20">
        <v>1.0089999999999999</v>
      </c>
      <c r="AX16" s="20">
        <v>0.25700000000000001</v>
      </c>
      <c r="AY16" s="20">
        <v>6.2E-2</v>
      </c>
      <c r="AZ16" s="20">
        <v>2.8000000000000001E-2</v>
      </c>
      <c r="BA16" s="20">
        <v>0.01</v>
      </c>
      <c r="BB16" s="20">
        <v>0</v>
      </c>
      <c r="BC16" s="20">
        <v>0.128</v>
      </c>
      <c r="BD16" s="20">
        <v>0.20899999999999999</v>
      </c>
      <c r="BE16" s="20">
        <v>0.78800000000000003</v>
      </c>
      <c r="BF16" s="20">
        <v>1.5029999999999999</v>
      </c>
      <c r="BG16" s="20" t="s">
        <v>62</v>
      </c>
      <c r="BH16" s="20">
        <v>0.01</v>
      </c>
      <c r="BI16" s="20">
        <v>2.44498777506112E-2</v>
      </c>
      <c r="BJ16" s="20">
        <v>1.14323902600209E-2</v>
      </c>
      <c r="BK16" s="20">
        <v>0.85574572127139403</v>
      </c>
      <c r="BL16" s="20">
        <v>9.1915365088864401E-2</v>
      </c>
      <c r="BM16" s="20">
        <v>0.2739492400163</v>
      </c>
      <c r="BN16" s="20">
        <v>0.2739492400163</v>
      </c>
      <c r="BO16" s="20" t="s">
        <v>176</v>
      </c>
      <c r="BP16" s="20">
        <v>0.2739492400163</v>
      </c>
      <c r="BQ16" s="20" t="s">
        <v>176</v>
      </c>
      <c r="BR16" s="20">
        <v>0.2739492400163</v>
      </c>
      <c r="BS16" s="20" t="s">
        <v>176</v>
      </c>
      <c r="BT16" s="24">
        <f>($P16*'Conversion Factors'!$B$3)/($BR16*'Conversion Factors'!$B$4)</f>
        <v>74.496148493734495</v>
      </c>
      <c r="BU16" s="24">
        <f>($P16*'Conversion Factors'!$B$3)/($BN16*'Conversion Factors'!$B$4)</f>
        <v>74.496148493734495</v>
      </c>
      <c r="BV16" s="24">
        <f>($P16*'Conversion Factors'!$B$3)/($BP16*'Conversion Factors'!$B$4)</f>
        <v>74.496148493734495</v>
      </c>
      <c r="BW16" s="24">
        <f>($Q16*'Conversion Factors'!$B$3)/($BR16*'Conversion Factors'!$B$4)</f>
        <v>886.85891063969655</v>
      </c>
      <c r="BX16" s="24">
        <f>($Q16*'Conversion Factors'!$B$3)/($BN16*'Conversion Factors'!$B$4)</f>
        <v>886.85891063969655</v>
      </c>
      <c r="BY16" s="24">
        <f>($Q16*'Conversion Factors'!$B$3)/($BP16*'Conversion Factors'!$B$4)</f>
        <v>886.85891063969655</v>
      </c>
      <c r="BZ16" s="20" t="str">
        <f t="shared" si="12"/>
        <v>NO</v>
      </c>
      <c r="CA16" s="20" t="str">
        <f t="shared" si="13"/>
        <v>NO</v>
      </c>
      <c r="CB16" s="20" t="str">
        <f t="shared" si="14"/>
        <v>NO</v>
      </c>
      <c r="CC16" s="20" t="str">
        <f t="shared" si="15"/>
        <v>YES</v>
      </c>
      <c r="CD16" s="24">
        <f t="shared" si="16"/>
        <v>1.8476227304993678</v>
      </c>
      <c r="CE16" s="20" t="str">
        <f t="shared" si="17"/>
        <v>YES</v>
      </c>
      <c r="CF16" s="20" t="s">
        <v>591</v>
      </c>
      <c r="CJ16" s="20" t="s">
        <v>2296</v>
      </c>
      <c r="CK16" s="26">
        <v>43775</v>
      </c>
    </row>
    <row r="17" spans="1:94" s="20" customFormat="1" x14ac:dyDescent="0.25">
      <c r="A17" s="21">
        <v>110000521221</v>
      </c>
      <c r="B17" s="20">
        <v>2015</v>
      </c>
      <c r="C17" s="20" t="s">
        <v>578</v>
      </c>
      <c r="D17" s="20" t="s">
        <v>579</v>
      </c>
      <c r="E17" s="20" t="s">
        <v>580</v>
      </c>
      <c r="F17" s="20" t="s">
        <v>387</v>
      </c>
      <c r="G17" s="20">
        <v>71730</v>
      </c>
      <c r="H17" s="20">
        <v>33.2044</v>
      </c>
      <c r="I17" s="20">
        <v>-92.630799999999994</v>
      </c>
      <c r="J17" s="20" t="s">
        <v>581</v>
      </c>
      <c r="K17" s="22" t="s">
        <v>582</v>
      </c>
      <c r="L17" s="20">
        <v>4953</v>
      </c>
      <c r="M17" s="20" t="s">
        <v>380</v>
      </c>
      <c r="N17" s="20">
        <v>250</v>
      </c>
      <c r="O17" s="20">
        <v>358.44400789999997</v>
      </c>
      <c r="P17" s="20">
        <f t="shared" ref="P17:P18" si="18">O17/N17</f>
        <v>1.4337760315999999</v>
      </c>
      <c r="Q17" s="20">
        <f t="shared" ref="Q17:Q18" si="19">O17/21</f>
        <v>17.068762280952381</v>
      </c>
      <c r="R17" s="20">
        <v>0.26582641000000001</v>
      </c>
      <c r="S17" s="23" t="s">
        <v>583</v>
      </c>
      <c r="T17" s="20">
        <v>90</v>
      </c>
      <c r="U17" s="23" t="s">
        <v>584</v>
      </c>
      <c r="V17" s="20" t="s">
        <v>585</v>
      </c>
      <c r="W17" s="20" t="s">
        <v>586</v>
      </c>
      <c r="X17" s="21">
        <v>8040202000533</v>
      </c>
      <c r="Y17" s="20" t="e">
        <v>#N/A</v>
      </c>
      <c r="Z17" s="20" t="e">
        <v>#N/A</v>
      </c>
      <c r="AA17" s="20" t="e">
        <v>#N/A</v>
      </c>
      <c r="AB17" s="20">
        <v>2015</v>
      </c>
      <c r="AC17" s="21">
        <v>110000521221</v>
      </c>
      <c r="AD17" s="21">
        <v>110000521221</v>
      </c>
      <c r="AE17" s="20" t="s">
        <v>587</v>
      </c>
      <c r="AF17" s="20" t="s">
        <v>585</v>
      </c>
      <c r="AG17" s="20" t="s">
        <v>588</v>
      </c>
      <c r="AH17" s="20">
        <v>2023</v>
      </c>
      <c r="AI17" s="23" t="s">
        <v>589</v>
      </c>
      <c r="AJ17" s="20" t="s">
        <v>590</v>
      </c>
      <c r="AK17" s="20" t="s">
        <v>101</v>
      </c>
      <c r="AL17" s="20">
        <v>1.1677999999999999</v>
      </c>
      <c r="AM17" s="20">
        <v>0.18774946428571401</v>
      </c>
      <c r="AN17" s="20" t="s">
        <v>102</v>
      </c>
      <c r="AO17" s="20">
        <v>1.1677999999999999</v>
      </c>
      <c r="AP17" s="20">
        <v>1.8068551939999999</v>
      </c>
      <c r="AQ17" s="20">
        <v>17914653</v>
      </c>
      <c r="AR17" s="20" t="s">
        <v>101</v>
      </c>
      <c r="AS17" s="20">
        <v>1</v>
      </c>
      <c r="AT17" s="20">
        <v>1.377</v>
      </c>
      <c r="AU17" s="20">
        <v>2.0019999999999998</v>
      </c>
      <c r="AV17" s="20">
        <v>2.2090000000000001</v>
      </c>
      <c r="AW17" s="20">
        <v>2.2210000000000001</v>
      </c>
      <c r="AX17" s="20">
        <v>2.258</v>
      </c>
      <c r="AY17" s="20">
        <v>1.6319999999999999</v>
      </c>
      <c r="AZ17" s="20">
        <v>0.89200000000000002</v>
      </c>
      <c r="BA17" s="20">
        <v>0.26200000000000001</v>
      </c>
      <c r="BB17" s="20">
        <v>0.20899999999999999</v>
      </c>
      <c r="BC17" s="20">
        <v>0.37</v>
      </c>
      <c r="BD17" s="20">
        <v>1.724</v>
      </c>
      <c r="BE17" s="20">
        <v>2.2890000000000001</v>
      </c>
      <c r="BF17" s="20">
        <v>1.84</v>
      </c>
      <c r="BG17" s="20" t="s">
        <v>62</v>
      </c>
      <c r="BH17" s="20">
        <v>0.20899999999999999</v>
      </c>
      <c r="BI17" s="20">
        <v>0.51100244498777503</v>
      </c>
      <c r="BJ17" s="20">
        <v>0.26592090286772202</v>
      </c>
      <c r="BK17" s="20">
        <v>3.3667481662591698</v>
      </c>
      <c r="BL17" s="20">
        <v>0.99800198630223202</v>
      </c>
      <c r="BM17" s="20">
        <v>4.4177388606357004</v>
      </c>
      <c r="BN17" s="20">
        <v>4.4177388606357004</v>
      </c>
      <c r="BO17" s="20" t="s">
        <v>176</v>
      </c>
      <c r="BP17" s="20">
        <v>4.4177388606357004</v>
      </c>
      <c r="BQ17" s="20" t="s">
        <v>176</v>
      </c>
      <c r="BR17" s="20">
        <v>4.4177388606357004</v>
      </c>
      <c r="BS17" s="20" t="s">
        <v>176</v>
      </c>
      <c r="BT17" s="24">
        <f>($P17*'Conversion Factors'!$B$3)/($BR17*'Conversion Factors'!$B$4)</f>
        <v>324.54974746825201</v>
      </c>
      <c r="BU17" s="24">
        <f>($P17*'Conversion Factors'!$B$3)/($BN17*'Conversion Factors'!$B$4)</f>
        <v>324.54974746825201</v>
      </c>
      <c r="BV17" s="24">
        <f>($P17*'Conversion Factors'!$B$3)/($BP17*'Conversion Factors'!$B$4)</f>
        <v>324.54974746825201</v>
      </c>
      <c r="BW17" s="24">
        <f>($Q17*'Conversion Factors'!$B$3)/($BR17*'Conversion Factors'!$B$4)</f>
        <v>3863.6874698601432</v>
      </c>
      <c r="BX17" s="24">
        <f>($Q17*'Conversion Factors'!$B$3)/($BN17*'Conversion Factors'!$B$4)</f>
        <v>3863.6874698601432</v>
      </c>
      <c r="BY17" s="24">
        <f>($Q17*'Conversion Factors'!$B$3)/($BP17*'Conversion Factors'!$B$4)</f>
        <v>3863.6874698601432</v>
      </c>
      <c r="BZ17" s="20" t="str">
        <f t="shared" si="12"/>
        <v>NO</v>
      </c>
      <c r="CA17" s="20" t="str">
        <f t="shared" si="13"/>
        <v>NO</v>
      </c>
      <c r="CB17" s="20" t="str">
        <f t="shared" si="14"/>
        <v>NO</v>
      </c>
      <c r="CC17" s="20" t="str">
        <f t="shared" si="15"/>
        <v>YES</v>
      </c>
      <c r="CD17" s="24" t="e">
        <f>$BW17/$CH$1</f>
        <v>#DIV/0!</v>
      </c>
      <c r="CE17" s="20" t="e">
        <f>IF($CD17&gt;1,"YES","NO")</f>
        <v>#DIV/0!</v>
      </c>
      <c r="CF17" s="20" t="s">
        <v>591</v>
      </c>
      <c r="CJ17" s="20" t="s">
        <v>592</v>
      </c>
      <c r="CK17" s="26">
        <v>42391</v>
      </c>
      <c r="CO17" s="20" t="s">
        <v>593</v>
      </c>
      <c r="CP17" s="26">
        <v>42299</v>
      </c>
    </row>
    <row r="18" spans="1:94" s="20" customFormat="1" x14ac:dyDescent="0.25">
      <c r="A18" s="21">
        <v>110000817439</v>
      </c>
      <c r="B18" s="20">
        <v>2018</v>
      </c>
      <c r="C18" s="20" t="s">
        <v>1108</v>
      </c>
      <c r="D18" s="20" t="s">
        <v>1109</v>
      </c>
      <c r="E18" s="20" t="s">
        <v>1110</v>
      </c>
      <c r="F18" s="20" t="s">
        <v>180</v>
      </c>
      <c r="G18" s="20">
        <v>19067</v>
      </c>
      <c r="H18" s="20">
        <v>40.159343999999997</v>
      </c>
      <c r="I18" s="20">
        <v>-74.776695000000004</v>
      </c>
      <c r="J18" s="20" t="e">
        <v>#N/A</v>
      </c>
      <c r="K18" s="22" t="s">
        <v>848</v>
      </c>
      <c r="L18" s="20">
        <v>4953</v>
      </c>
      <c r="M18" s="20" t="s">
        <v>380</v>
      </c>
      <c r="N18" s="20">
        <v>250</v>
      </c>
      <c r="O18" s="20">
        <v>6.9978001999999997E-2</v>
      </c>
      <c r="P18" s="20">
        <f t="shared" si="18"/>
        <v>2.7991200799999997E-4</v>
      </c>
      <c r="Q18" s="20">
        <f t="shared" si="19"/>
        <v>3.3322858095238095E-3</v>
      </c>
      <c r="R18" s="20">
        <v>0</v>
      </c>
      <c r="S18" s="20" t="s">
        <v>95</v>
      </c>
      <c r="T18" s="20" t="s">
        <v>96</v>
      </c>
      <c r="U18" s="20" t="s">
        <v>96</v>
      </c>
      <c r="V18" s="20" t="s">
        <v>1111</v>
      </c>
      <c r="W18" s="20" t="s">
        <v>1112</v>
      </c>
      <c r="X18" s="25" t="s">
        <v>1113</v>
      </c>
      <c r="Y18" s="20" t="e">
        <v>#N/A</v>
      </c>
      <c r="Z18" s="20" t="s">
        <v>148</v>
      </c>
      <c r="AA18" s="20" t="s">
        <v>116</v>
      </c>
      <c r="AB18" s="20">
        <v>2015</v>
      </c>
      <c r="AC18" s="21">
        <v>110000817439</v>
      </c>
      <c r="AD18" s="21">
        <v>110000817439</v>
      </c>
      <c r="AH18" s="20">
        <v>2023</v>
      </c>
      <c r="AI18" s="23" t="s">
        <v>1113</v>
      </c>
      <c r="AJ18" s="20" t="s">
        <v>1112</v>
      </c>
      <c r="AK18" s="20">
        <v>0</v>
      </c>
      <c r="AL18" s="20" t="s">
        <v>101</v>
      </c>
      <c r="AM18" s="20" t="s">
        <v>101</v>
      </c>
      <c r="AN18" s="20" t="s">
        <v>102</v>
      </c>
      <c r="AO18" s="20">
        <v>0</v>
      </c>
      <c r="AP18" s="20">
        <v>0</v>
      </c>
      <c r="AQ18" s="20">
        <v>4481931</v>
      </c>
      <c r="AR18" s="20" t="s">
        <v>101</v>
      </c>
      <c r="AS18" s="20">
        <v>1</v>
      </c>
      <c r="AT18" s="20">
        <v>4.4999999999999998E-2</v>
      </c>
      <c r="AU18" s="20">
        <v>0.34</v>
      </c>
      <c r="AV18" s="20">
        <v>1.286</v>
      </c>
      <c r="AW18" s="20">
        <v>0.67600000000000005</v>
      </c>
      <c r="AX18" s="20">
        <v>6.8000000000000005E-2</v>
      </c>
      <c r="AY18" s="20">
        <v>7.6999999999999999E-2</v>
      </c>
      <c r="AZ18" s="20">
        <v>7.3999999999999996E-2</v>
      </c>
      <c r="BA18" s="20">
        <v>5.7000000000000002E-2</v>
      </c>
      <c r="BB18" s="20">
        <v>4.3999999999999997E-2</v>
      </c>
      <c r="BC18" s="20">
        <v>7.4999999999999997E-2</v>
      </c>
      <c r="BD18" s="20">
        <v>0.113</v>
      </c>
      <c r="BE18" s="20">
        <v>0.113</v>
      </c>
      <c r="BF18" s="20">
        <v>8.3000000000000004E-2</v>
      </c>
      <c r="BG18" s="20" t="s">
        <v>62</v>
      </c>
      <c r="BH18" s="20">
        <v>4.3999999999999997E-2</v>
      </c>
      <c r="BI18" s="20">
        <v>0.107579462102689</v>
      </c>
      <c r="BJ18" s="20">
        <v>5.2995531481093899E-2</v>
      </c>
      <c r="BK18" s="20">
        <v>0.11002444987775099</v>
      </c>
      <c r="BL18" s="20">
        <v>8.1227272581525706E-2</v>
      </c>
      <c r="BM18" s="20">
        <v>0</v>
      </c>
      <c r="BN18" s="20">
        <v>0.107579462102689</v>
      </c>
      <c r="BO18" s="20" t="s">
        <v>104</v>
      </c>
      <c r="BP18" s="20">
        <v>8.1227272581525706E-2</v>
      </c>
      <c r="BQ18" s="20" t="s">
        <v>105</v>
      </c>
      <c r="BR18" s="20">
        <v>5.2995531481093899E-2</v>
      </c>
      <c r="BS18" s="20" t="s">
        <v>106</v>
      </c>
      <c r="BT18" s="24">
        <f>($P18*'Conversion Factors'!$B$3)/($BR18*'Conversion Factors'!$B$4)</f>
        <v>5.2818039592613255</v>
      </c>
      <c r="BU18" s="24">
        <f>($P18*'Conversion Factors'!$B$3)/($BN18*'Conversion Factors'!$B$4)</f>
        <v>2.6019093470909209</v>
      </c>
      <c r="BV18" s="24">
        <f>($P18*'Conversion Factors'!$B$3)/($BP18*'Conversion Factors'!$B$4)</f>
        <v>3.4460347996919332</v>
      </c>
      <c r="BW18" s="24">
        <f>($Q18*'Conversion Factors'!$B$3)/($BR18*'Conversion Factors'!$B$4)</f>
        <v>62.878618562634827</v>
      </c>
      <c r="BX18" s="24">
        <f>($Q18*'Conversion Factors'!$B$3)/($BN18*'Conversion Factors'!$B$4)</f>
        <v>30.975111274891916</v>
      </c>
      <c r="BY18" s="24">
        <f>($Q18*'Conversion Factors'!$B$3)/($BP18*'Conversion Factors'!$B$4)</f>
        <v>41.024223805856352</v>
      </c>
      <c r="BZ18" s="20" t="str">
        <f t="shared" si="12"/>
        <v>NO</v>
      </c>
      <c r="CA18" s="20" t="str">
        <f t="shared" si="13"/>
        <v>NO</v>
      </c>
      <c r="CB18" s="20" t="str">
        <f t="shared" si="14"/>
        <v>NO</v>
      </c>
      <c r="CC18" s="20" t="str">
        <f t="shared" si="15"/>
        <v>NO</v>
      </c>
      <c r="CD18" s="24" t="e">
        <f>$BW18/$CH$1</f>
        <v>#DIV/0!</v>
      </c>
      <c r="CE18" s="20" t="e">
        <f>IF($CD18&gt;1,"YES","NO")</f>
        <v>#DIV/0!</v>
      </c>
      <c r="CF18" s="20" t="s">
        <v>591</v>
      </c>
      <c r="CJ18" s="20" t="s">
        <v>3086</v>
      </c>
      <c r="CK18" s="26">
        <v>43383</v>
      </c>
    </row>
    <row r="19" spans="1:94" s="20" customFormat="1" x14ac:dyDescent="0.25">
      <c r="A19" s="21">
        <v>110000450039</v>
      </c>
      <c r="B19" s="20">
        <v>2020</v>
      </c>
      <c r="C19" s="20" t="s">
        <v>375</v>
      </c>
      <c r="D19" s="20" t="s">
        <v>376</v>
      </c>
      <c r="E19" s="20" t="s">
        <v>377</v>
      </c>
      <c r="F19" s="20" t="s">
        <v>350</v>
      </c>
      <c r="G19" s="20">
        <v>70807</v>
      </c>
      <c r="H19" s="20">
        <v>30.567550000000001</v>
      </c>
      <c r="I19" s="20">
        <v>-91.206370000000007</v>
      </c>
      <c r="J19" s="20" t="s">
        <v>378</v>
      </c>
      <c r="K19" s="22" t="s">
        <v>379</v>
      </c>
      <c r="L19" s="20">
        <v>4953</v>
      </c>
      <c r="M19" s="20" t="s">
        <v>380</v>
      </c>
      <c r="N19" s="20">
        <v>250</v>
      </c>
      <c r="O19" s="20">
        <v>1.6326530610000001</v>
      </c>
      <c r="P19" s="20">
        <f t="shared" ref="P19" si="20">O19/N19</f>
        <v>6.5306122440000006E-3</v>
      </c>
      <c r="Q19" s="20">
        <f t="shared" ref="Q19" si="21">O19/21</f>
        <v>7.7745383857142858E-2</v>
      </c>
      <c r="R19" s="20">
        <v>0</v>
      </c>
      <c r="S19" s="20" t="s">
        <v>95</v>
      </c>
      <c r="T19" s="20" t="s">
        <v>96</v>
      </c>
      <c r="U19" s="20" t="s">
        <v>96</v>
      </c>
      <c r="V19" s="20" t="s">
        <v>381</v>
      </c>
      <c r="W19" s="20" t="s">
        <v>382</v>
      </c>
      <c r="X19" s="21">
        <v>8070201000273</v>
      </c>
      <c r="Y19" s="20" t="e">
        <v>#N/A</v>
      </c>
      <c r="Z19" s="20" t="e">
        <v>#N/A</v>
      </c>
      <c r="AA19" s="20" t="e">
        <v>#N/A</v>
      </c>
      <c r="AB19" s="20">
        <v>2015</v>
      </c>
      <c r="AC19" s="21">
        <v>110000450039</v>
      </c>
      <c r="AD19" s="21">
        <v>110000450039</v>
      </c>
      <c r="AE19" s="20" t="s">
        <v>381</v>
      </c>
      <c r="AH19" s="20">
        <v>2023</v>
      </c>
      <c r="AI19" s="23" t="s">
        <v>383</v>
      </c>
      <c r="AJ19" s="20" t="s">
        <v>382</v>
      </c>
      <c r="AK19" s="20" t="s">
        <v>101</v>
      </c>
      <c r="AL19" s="20">
        <v>5.32</v>
      </c>
      <c r="AM19" s="20">
        <v>0.2117375</v>
      </c>
      <c r="AN19" s="20" t="s">
        <v>102</v>
      </c>
      <c r="AO19" s="20">
        <v>5.32</v>
      </c>
      <c r="AP19" s="20">
        <v>8.2312636000000001</v>
      </c>
      <c r="AQ19" s="20">
        <v>19053450</v>
      </c>
      <c r="AR19" s="20" t="s">
        <v>101</v>
      </c>
      <c r="AS19" s="20">
        <v>2</v>
      </c>
      <c r="AT19" s="20">
        <v>2.9409999999999998</v>
      </c>
      <c r="AU19" s="20">
        <v>4.774</v>
      </c>
      <c r="AV19" s="20">
        <v>4.8639999999999999</v>
      </c>
      <c r="AW19" s="20">
        <v>4.1139999999999999</v>
      </c>
      <c r="AX19" s="20">
        <v>4.4530000000000003</v>
      </c>
      <c r="AY19" s="20">
        <v>2.746</v>
      </c>
      <c r="AZ19" s="20">
        <v>1.5589999999999999</v>
      </c>
      <c r="BA19" s="20">
        <v>0.55400000000000005</v>
      </c>
      <c r="BB19" s="20">
        <v>0.57199999999999995</v>
      </c>
      <c r="BC19" s="20">
        <v>0.80200000000000005</v>
      </c>
      <c r="BD19" s="20">
        <v>2.4630000000000001</v>
      </c>
      <c r="BE19" s="20">
        <v>9.0719999999999992</v>
      </c>
      <c r="BF19" s="20">
        <v>4.1260000000000003</v>
      </c>
      <c r="BG19" s="20" t="s">
        <v>61</v>
      </c>
      <c r="BH19" s="20">
        <v>0.55400000000000005</v>
      </c>
      <c r="BI19" s="20">
        <v>1.3545232273838601</v>
      </c>
      <c r="BJ19" s="20">
        <v>0.72948833177436101</v>
      </c>
      <c r="BK19" s="20">
        <v>7.1907090464547698</v>
      </c>
      <c r="BL19" s="20">
        <v>2.4942303556536198</v>
      </c>
      <c r="BM19" s="20">
        <v>20.125338875305602</v>
      </c>
      <c r="BN19" s="20">
        <v>20.125338875305602</v>
      </c>
      <c r="BO19" s="20" t="s">
        <v>176</v>
      </c>
      <c r="BP19" s="20">
        <v>20.125338875305602</v>
      </c>
      <c r="BQ19" s="20" t="s">
        <v>176</v>
      </c>
      <c r="BR19" s="20">
        <v>20.125338875305602</v>
      </c>
      <c r="BS19" s="20" t="s">
        <v>176</v>
      </c>
      <c r="BT19" s="24">
        <f>($P19*'Conversion Factors'!$B$3)/($BR19*'Conversion Factors'!$B$4)</f>
        <v>0.32449700770073786</v>
      </c>
      <c r="BU19" s="24">
        <f>($P19*'Conversion Factors'!$B$3)/($BN19*'Conversion Factors'!$B$4)</f>
        <v>0.32449700770073786</v>
      </c>
      <c r="BV19" s="24">
        <f>($P19*'Conversion Factors'!$B$3)/($BP19*'Conversion Factors'!$B$4)</f>
        <v>0.32449700770073786</v>
      </c>
      <c r="BW19" s="24">
        <f>($Q19*'Conversion Factors'!$B$3)/($BR19*'Conversion Factors'!$B$4)</f>
        <v>3.8630596154849739</v>
      </c>
      <c r="BX19" s="24">
        <f>($Q19*'Conversion Factors'!$B$3)/($BN19*'Conversion Factors'!$B$4)</f>
        <v>3.8630596154849739</v>
      </c>
      <c r="BY19" s="24">
        <f>($Q19*'Conversion Factors'!$B$3)/($BP19*'Conversion Factors'!$B$4)</f>
        <v>3.8630596154849739</v>
      </c>
      <c r="BZ19" s="20" t="str">
        <f t="shared" si="12"/>
        <v>NO</v>
      </c>
      <c r="CA19" s="20" t="str">
        <f t="shared" si="13"/>
        <v>NO</v>
      </c>
      <c r="CB19" s="20" t="str">
        <f t="shared" si="14"/>
        <v>NO</v>
      </c>
      <c r="CC19" s="20" t="str">
        <f t="shared" si="15"/>
        <v>NO</v>
      </c>
      <c r="CD19" s="24" t="e">
        <f>$BW19/$CH$1</f>
        <v>#DIV/0!</v>
      </c>
      <c r="CE19" s="20" t="e">
        <f>IF($CD19&gt;1,"YES","NO")</f>
        <v>#DIV/0!</v>
      </c>
      <c r="CK19" s="26"/>
    </row>
  </sheetData>
  <sheetProtection sheet="1" objects="1" scenarios="1" formatCells="0" formatColumns="0" formatRows="0"/>
  <mergeCells count="5">
    <mergeCell ref="BM1:BS1"/>
    <mergeCell ref="BT1:BV1"/>
    <mergeCell ref="BW1:BY1"/>
    <mergeCell ref="BZ1:CA1"/>
    <mergeCell ref="CB1:C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EAF17-D5FD-4845-B989-36D4E4DB4CD2}">
  <dimension ref="A2:B4"/>
  <sheetViews>
    <sheetView workbookViewId="0">
      <selection activeCell="A4" sqref="A4"/>
    </sheetView>
  </sheetViews>
  <sheetFormatPr defaultRowHeight="15" x14ac:dyDescent="0.25"/>
  <cols>
    <col min="1" max="1" width="13.42578125" customWidth="1"/>
    <col min="2" max="2" width="18" customWidth="1"/>
  </cols>
  <sheetData>
    <row r="2" spans="1:2" x14ac:dyDescent="0.25">
      <c r="A2" t="s">
        <v>3087</v>
      </c>
      <c r="B2" t="s">
        <v>3088</v>
      </c>
    </row>
    <row r="3" spans="1:2" x14ac:dyDescent="0.25">
      <c r="A3" t="s">
        <v>3089</v>
      </c>
      <c r="B3">
        <v>1000000000</v>
      </c>
    </row>
    <row r="4" spans="1:2" x14ac:dyDescent="0.25">
      <c r="A4" t="s">
        <v>3090</v>
      </c>
      <c r="B4">
        <v>1000000</v>
      </c>
    </row>
  </sheetData>
  <sheetProtection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surface water concentration estimates</TermName>
          <TermId xmlns="http://schemas.microsoft.com/office/infopath/2007/PartnerControls">8996c219-0f30-40a7-b907-0ea8040be69b</TermId>
        </TermInfo>
        <TermInfo xmlns="http://schemas.microsoft.com/office/infopath/2007/PartnerControls">
          <TermName xmlns="http://schemas.microsoft.com/office/infopath/2007/PartnerControls">risk evalution</TermName>
          <TermId xmlns="http://schemas.microsoft.com/office/infopath/2007/PartnerControls">5b2db98d-8f4f-48ae-b433-e66f1f7c0032</TermId>
        </TermInfo>
        <TermInfo xmlns="http://schemas.microsoft.com/office/infopath/2007/PartnerControls">
          <TermName xmlns="http://schemas.microsoft.com/office/infopath/2007/PartnerControls">1</TermName>
          <TermId xmlns="http://schemas.microsoft.com/office/infopath/2007/PartnerControls">6a411c95-d4ce-49b7-bf7d-51ed1d27d436</TermId>
        </TermInfo>
        <TermInfo xmlns="http://schemas.microsoft.com/office/infopath/2007/PartnerControls">
          <TermName xmlns="http://schemas.microsoft.com/office/infopath/2007/PartnerControls">2-dichloroethane</TermName>
          <TermId xmlns="http://schemas.microsoft.com/office/infopath/2007/PartnerControls">62497fae-7d70-4a9a-abc5-c4d0c66503c7</TermId>
        </TermInfo>
      </Terms>
    </TaxKeywordTaxHTField>
    <Record xmlns="4ffa91fb-a0ff-4ac5-b2db-65c790d184a4">Shared</Record>
    <_ip_UnifiedCompliancePolicyProperties xmlns="http://schemas.microsoft.com/sharepoint/v3" xsi:nil="true"/>
    <Rights xmlns="4ffa91fb-a0ff-4ac5-b2db-65c790d184a4" xsi:nil="true"/>
    <lcf76f155ced4ddcb4097134ff3c332f xmlns="ead8da0f-3542-4e50-96c8-f1f698624e86">
      <Terms xmlns="http://schemas.microsoft.com/office/infopath/2007/PartnerControls"/>
    </lcf76f155ced4ddcb4097134ff3c332f>
    <Document_x0020_Creation_x0020_Date xmlns="4ffa91fb-a0ff-4ac5-b2db-65c790d184a4">2026-03-03T22:27:53+00:00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2036</Value>
      <Value>2035</Value>
      <Value>2034</Value>
      <Value>1113</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f7663de67ef2afa6df94d55ff7e5679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02cccc19423a0cd6fa028e0a1e544b83"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0C2524-521E-4601-846F-C7C08A7D26B7}">
  <ds:schemaRefs>
    <ds:schemaRef ds:uri="http://schemas.microsoft.com/sharepoint/v3"/>
    <ds:schemaRef ds:uri="http://purl.org/dc/elements/1.1/"/>
    <ds:schemaRef ds:uri="http://schemas.microsoft.com/sharepoint.v3"/>
    <ds:schemaRef ds:uri="http://schemas.microsoft.com/office/infopath/2007/PartnerControls"/>
    <ds:schemaRef ds:uri="http://schemas.openxmlformats.org/package/2006/metadata/core-properties"/>
    <ds:schemaRef ds:uri="http://purl.org/dc/dcmitype/"/>
    <ds:schemaRef ds:uri="ead8da0f-3542-4e50-96c8-f1f698624e86"/>
    <ds:schemaRef ds:uri="http://schemas.microsoft.com/office/2006/documentManagement/types"/>
    <ds:schemaRef ds:uri="http://purl.org/dc/terms/"/>
    <ds:schemaRef ds:uri="4ffa91fb-a0ff-4ac5-b2db-65c790d184a4"/>
    <ds:schemaRef ds:uri="fecc2597-e8fd-4279-ac06-bd7c891938be"/>
    <ds:schemaRef ds:uri="http://schemas.microsoft.com/sharepoint/v3/field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C104A78-57E8-4DBC-A9C4-8A852FACA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A97AE1-2E52-40B4-9661-78B8310D36E9}">
  <ds:schemaRefs>
    <ds:schemaRef ds:uri="Microsoft.SharePoint.Taxonomy.ContentTypeSync"/>
  </ds:schemaRefs>
</ds:datastoreItem>
</file>

<file path=customXml/itemProps4.xml><?xml version="1.0" encoding="utf-8"?>
<ds:datastoreItem xmlns:ds="http://schemas.openxmlformats.org/officeDocument/2006/customXml" ds:itemID="{42B8F175-B544-41FE-8DDF-87C87860F1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ReadMe</vt:lpstr>
      <vt:lpstr>12DCA per Facility max release </vt:lpstr>
      <vt:lpstr>Max conc per OES</vt:lpstr>
      <vt:lpstr>Conversion 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Surface Water Concentration Estimates for 1,2-Dichloroethane</dc:title>
  <dc:subject>Risk Evaluation for 1,2-Dichloroethane</dc:subject>
  <dc:creator>US EPA</dc:creator>
  <cp:keywords>1 ; 2-dichloroethane ; risk evalution ; surface water concentration estimates</cp:keywords>
  <dc:description/>
  <cp:lastModifiedBy>Stanfield, Kelley</cp:lastModifiedBy>
  <cp:revision/>
  <dcterms:created xsi:type="dcterms:W3CDTF">2026-03-02T20:57:22Z</dcterms:created>
  <dcterms:modified xsi:type="dcterms:W3CDTF">2026-04-30T17:41:30Z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TaxKeyword">
    <vt:lpwstr>2036;#surface water concentration estimates|8996c219-0f30-40a7-b907-0ea8040be69b;#2035;#risk evalution|5b2db98d-8f4f-48ae-b433-e66f1f7c0032;#2034;#1|6a411c95-d4ce-49b7-bf7d-51ed1d27d436;#1113;#2-dichloroethane|62497fae-7d70-4a9a-abc5-c4d0c66503c7</vt:lpwstr>
  </property>
  <property fmtid="{D5CDD505-2E9C-101B-9397-08002B2CF9AE}" pid="4" name="Document_x0020_Type">
    <vt:lpwstr/>
  </property>
  <property fmtid="{D5CDD505-2E9C-101B-9397-08002B2CF9AE}" pid="5" name="MediaServiceImageTags">
    <vt:lpwstr/>
  </property>
  <property fmtid="{D5CDD505-2E9C-101B-9397-08002B2CF9AE}" pid="6" name="EPA Subject">
    <vt:lpwstr/>
  </property>
  <property fmtid="{D5CDD505-2E9C-101B-9397-08002B2CF9AE}" pid="7" name="EPA_x0020_Subject">
    <vt:lpwstr/>
  </property>
  <property fmtid="{D5CDD505-2E9C-101B-9397-08002B2CF9AE}" pid="8" name="Document Type">
    <vt:lpwstr/>
  </property>
</Properties>
</file>